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avanzo\Desktop\"/>
    </mc:Choice>
  </mc:AlternateContent>
  <xr:revisionPtr revIDLastSave="0" documentId="11_5FE12D1AFC8BB50102CADF744935D340DD9A8F53" xr6:coauthVersionLast="47" xr6:coauthVersionMax="47" xr10:uidLastSave="{00000000-0000-0000-0000-000000000000}"/>
  <bookViews>
    <workbookView xWindow="0" yWindow="0" windowWidth="28800" windowHeight="12315" xr2:uid="{00000000-000D-0000-FFFF-FFFF00000000}"/>
  </bookViews>
  <sheets>
    <sheet name="Anexo 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1" l="1"/>
  <c r="T8" i="1"/>
  <c r="T7" i="1"/>
  <c r="K8" i="1"/>
  <c r="K9" i="1"/>
  <c r="K7" i="1"/>
  <c r="R10" i="1"/>
  <c r="P10" i="1"/>
  <c r="N10" i="1"/>
  <c r="L10" i="1"/>
  <c r="I10" i="1"/>
  <c r="G10" i="1"/>
  <c r="E10" i="1"/>
  <c r="C10" i="1"/>
  <c r="U9" i="1" l="1"/>
  <c r="U8" i="1"/>
  <c r="T10" i="1"/>
  <c r="K10" i="1"/>
  <c r="U7" i="1"/>
  <c r="S9" i="1"/>
  <c r="Q9" i="1"/>
  <c r="O9" i="1"/>
  <c r="M9" i="1"/>
  <c r="J9" i="1"/>
  <c r="H9" i="1"/>
  <c r="F9" i="1"/>
  <c r="D9" i="1"/>
  <c r="S8" i="1"/>
  <c r="Q8" i="1"/>
  <c r="O8" i="1"/>
  <c r="J8" i="1"/>
  <c r="H8" i="1"/>
  <c r="F8" i="1"/>
  <c r="D8" i="1"/>
  <c r="U10" i="1" l="1"/>
</calcChain>
</file>

<file path=xl/sharedStrings.xml><?xml version="1.0" encoding="utf-8"?>
<sst xmlns="http://schemas.openxmlformats.org/spreadsheetml/2006/main" count="29" uniqueCount="18">
  <si>
    <t xml:space="preserve">SECRETARÍA DISTRITAL DE INTEGRACIÓN SOCIAL </t>
  </si>
  <si>
    <t xml:space="preserve">SUBSECRETARÍA DE GESTIÓN INSTITUCIONAL
SERVICIO INTEGRAL DE ATENCIÓN A LA CIUDADANÍA-SIAC
</t>
  </si>
  <si>
    <t>REPORTE  ATENCIÓN TELEFÓNICA CUARTO TRIMESTRE - OCTUBRE  A DICIEMBRE DEL 2023</t>
  </si>
  <si>
    <t>ABANDONADAS</t>
  </si>
  <si>
    <t>TOTAL ABANDONADAS</t>
  </si>
  <si>
    <t>CONTESTADAS</t>
  </si>
  <si>
    <t>TOTAL CONTESTADAS</t>
  </si>
  <si>
    <t>TOTAL</t>
  </si>
  <si>
    <t>MES</t>
  </si>
  <si>
    <t>Opcion 0 Admin</t>
  </si>
  <si>
    <t>% VARIACION</t>
  </si>
  <si>
    <t>Opcion 2 SIAC</t>
  </si>
  <si>
    <t>Opcion 3 SIAC</t>
  </si>
  <si>
    <t>SUBDIRECCIONES LOCALES</t>
  </si>
  <si>
    <t>subdirecciones locales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</si>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</sst>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>
                <a:solidFill>
                  <a:sysClr val="windowText" lastClr="000000"/>
                </a:solidFill>
              </a:rPr>
              <a:t>LLAMADAS</a:t>
            </a:r>
            <a:r>
              <a:rPr lang="es-CO" sz="1100" b="1" baseline="0">
                <a:solidFill>
                  <a:sysClr val="windowText" lastClr="000000"/>
                </a:solidFill>
              </a:rPr>
              <a:t> ABANDONADAS</a:t>
            </a:r>
            <a:endParaRPr lang="es-CO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5'!$C$6</c:f>
              <c:strCache>
                <c:ptCount val="1"/>
                <c:pt idx="0">
                  <c:v>Opcion 0 Admin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5'!$C$7:$C$9</c:f>
              <c:numCache>
                <c:formatCode>General</c:formatCode>
                <c:ptCount val="3"/>
                <c:pt idx="0">
                  <c:v>2635</c:v>
                </c:pt>
                <c:pt idx="1">
                  <c:v>2020</c:v>
                </c:pt>
                <c:pt idx="2">
                  <c:v>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2-4199-8CD5-134A7189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7904000"/>
        <c:axId val="1917901280"/>
      </c:barChart>
      <c:lineChart>
        <c:grouping val="standard"/>
        <c:varyColors val="0"/>
        <c:ser>
          <c:idx val="1"/>
          <c:order val="1"/>
          <c:tx>
            <c:strRef>
              <c:f>'Anexo 5'!$D$6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0B2-4199-8CD5-134A7189BAE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B2-4199-8CD5-134A7189BAE0}"/>
              </c:ext>
            </c:extLst>
          </c:dPt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5'!$D$7:$D$9</c:f>
              <c:numCache>
                <c:formatCode>0%</c:formatCode>
                <c:ptCount val="3"/>
                <c:pt idx="0">
                  <c:v>0</c:v>
                </c:pt>
                <c:pt idx="1">
                  <c:v>-0.23339658444022771</c:v>
                </c:pt>
                <c:pt idx="2">
                  <c:v>8.7128712871287206E-2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B2-4199-8CD5-134A7189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897472"/>
        <c:axId val="1917896928"/>
      </c:lineChart>
      <c:catAx>
        <c:axId val="19179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901280"/>
        <c:crosses val="autoZero"/>
        <c:auto val="1"/>
        <c:lblAlgn val="ctr"/>
        <c:lblOffset val="100"/>
        <c:noMultiLvlLbl val="0"/>
      </c:catAx>
      <c:valAx>
        <c:axId val="191790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904000"/>
        <c:crosses val="autoZero"/>
        <c:crossBetween val="between"/>
      </c:valAx>
      <c:valAx>
        <c:axId val="19178969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897472"/>
        <c:crosses val="max"/>
        <c:crossBetween val="between"/>
      </c:valAx>
      <c:catAx>
        <c:axId val="191789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789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ABANDONADAS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5'!$E$6</c:f>
              <c:strCache>
                <c:ptCount val="1"/>
                <c:pt idx="0">
                  <c:v>Opcion 2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5'!$E$7:$E$9</c:f>
              <c:numCache>
                <c:formatCode>General</c:formatCode>
                <c:ptCount val="3"/>
                <c:pt idx="0">
                  <c:v>1720</c:v>
                </c:pt>
                <c:pt idx="1">
                  <c:v>825</c:v>
                </c:pt>
                <c:pt idx="2">
                  <c:v>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9-4ADD-A259-A79A39DE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7898016"/>
        <c:axId val="1917898560"/>
      </c:barChart>
      <c:lineChart>
        <c:grouping val="standard"/>
        <c:varyColors val="0"/>
        <c:ser>
          <c:idx val="1"/>
          <c:order val="1"/>
          <c:tx>
            <c:strRef>
              <c:f>'Anexo 5'!$F$6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5'!$F$7:$F$9</c:f>
              <c:numCache>
                <c:formatCode>0%</c:formatCode>
                <c:ptCount val="3"/>
                <c:pt idx="0">
                  <c:v>0</c:v>
                </c:pt>
                <c:pt idx="1">
                  <c:v>-0.52034883720930236</c:v>
                </c:pt>
                <c:pt idx="2">
                  <c:v>1.1284848484848484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9-4ADD-A259-A79A39DE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899648"/>
        <c:axId val="1917891488"/>
      </c:lineChart>
      <c:catAx>
        <c:axId val="19178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898560"/>
        <c:crosses val="autoZero"/>
        <c:auto val="1"/>
        <c:lblAlgn val="ctr"/>
        <c:lblOffset val="100"/>
        <c:noMultiLvlLbl val="0"/>
      </c:catAx>
      <c:valAx>
        <c:axId val="191789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898016"/>
        <c:crosses val="autoZero"/>
        <c:crossBetween val="between"/>
      </c:valAx>
      <c:valAx>
        <c:axId val="19178914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899648"/>
        <c:crosses val="max"/>
        <c:crossBetween val="between"/>
      </c:valAx>
      <c:catAx>
        <c:axId val="191789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78914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ABANDONADAS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5'!$G$6</c:f>
              <c:strCache>
                <c:ptCount val="1"/>
                <c:pt idx="0">
                  <c:v>Opcion 3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5'!$G$7:$G$9</c:f>
              <c:numCache>
                <c:formatCode>General</c:formatCode>
                <c:ptCount val="3"/>
                <c:pt idx="0">
                  <c:v>250</c:v>
                </c:pt>
                <c:pt idx="1">
                  <c:v>97</c:v>
                </c:pt>
                <c:pt idx="2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A-4E1E-B996-B8E374DA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7900736"/>
        <c:axId val="1917903456"/>
      </c:barChart>
      <c:lineChart>
        <c:grouping val="standard"/>
        <c:varyColors val="0"/>
        <c:ser>
          <c:idx val="1"/>
          <c:order val="1"/>
          <c:tx>
            <c:strRef>
              <c:f>'Anexo 5'!$H$6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5'!$H$7:$H$9</c:f>
              <c:numCache>
                <c:formatCode>0%</c:formatCode>
                <c:ptCount val="3"/>
                <c:pt idx="0">
                  <c:v>0</c:v>
                </c:pt>
                <c:pt idx="1">
                  <c:v>-0.61199999999999999</c:v>
                </c:pt>
                <c:pt idx="2">
                  <c:v>0.4329896907216495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A-4E1E-B996-B8E374DA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892576"/>
        <c:axId val="1917888768"/>
      </c:lineChart>
      <c:catAx>
        <c:axId val="19179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903456"/>
        <c:crosses val="autoZero"/>
        <c:auto val="1"/>
        <c:lblAlgn val="ctr"/>
        <c:lblOffset val="100"/>
        <c:noMultiLvlLbl val="0"/>
      </c:catAx>
      <c:valAx>
        <c:axId val="191790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900736"/>
        <c:crosses val="autoZero"/>
        <c:crossBetween val="between"/>
      </c:valAx>
      <c:valAx>
        <c:axId val="19178887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892576"/>
        <c:crosses val="max"/>
        <c:crossBetween val="between"/>
      </c:valAx>
      <c:catAx>
        <c:axId val="191789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7888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ABANDONADAS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5'!$I$6</c:f>
              <c:strCache>
                <c:ptCount val="1"/>
                <c:pt idx="0">
                  <c:v>SUBDIRECCIONES LOCALES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5'!$I$7:$I$9</c:f>
              <c:numCache>
                <c:formatCode>General</c:formatCode>
                <c:ptCount val="3"/>
                <c:pt idx="0">
                  <c:v>3992</c:v>
                </c:pt>
                <c:pt idx="1">
                  <c:v>2049</c:v>
                </c:pt>
                <c:pt idx="2">
                  <c:v>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4-417C-9362-9EC9F91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13779904"/>
        <c:axId val="1813782080"/>
      </c:barChart>
      <c:lineChart>
        <c:grouping val="standard"/>
        <c:varyColors val="0"/>
        <c:ser>
          <c:idx val="1"/>
          <c:order val="1"/>
          <c:tx>
            <c:strRef>
              <c:f>'Anexo 5'!$J$6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5'!$J$7:$J$9</c:f>
              <c:numCache>
                <c:formatCode>0%</c:formatCode>
                <c:ptCount val="3"/>
                <c:pt idx="0">
                  <c:v>0</c:v>
                </c:pt>
                <c:pt idx="1">
                  <c:v>-0.48672344689378755</c:v>
                </c:pt>
                <c:pt idx="2">
                  <c:v>0.82186432406051724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4-417C-9362-9EC9F91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730688"/>
        <c:axId val="1963729600"/>
      </c:lineChart>
      <c:catAx>
        <c:axId val="18137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782080"/>
        <c:crosses val="autoZero"/>
        <c:auto val="1"/>
        <c:lblAlgn val="ctr"/>
        <c:lblOffset val="100"/>
        <c:noMultiLvlLbl val="0"/>
      </c:catAx>
      <c:valAx>
        <c:axId val="181378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779904"/>
        <c:crosses val="autoZero"/>
        <c:crossBetween val="between"/>
      </c:valAx>
      <c:valAx>
        <c:axId val="19637296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0688"/>
        <c:crosses val="max"/>
        <c:crossBetween val="between"/>
      </c:valAx>
      <c:catAx>
        <c:axId val="196373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729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5'!$N$6</c:f>
              <c:strCache>
                <c:ptCount val="1"/>
                <c:pt idx="0">
                  <c:v>Opcion 2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5'!$N$7:$N$9</c:f>
              <c:numCache>
                <c:formatCode>General</c:formatCode>
                <c:ptCount val="3"/>
                <c:pt idx="0">
                  <c:v>2069</c:v>
                </c:pt>
                <c:pt idx="1">
                  <c:v>801</c:v>
                </c:pt>
                <c:pt idx="2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3-497A-A11B-941B620C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3729056"/>
        <c:axId val="1963735584"/>
      </c:barChart>
      <c:lineChart>
        <c:grouping val="standard"/>
        <c:varyColors val="0"/>
        <c:ser>
          <c:idx val="1"/>
          <c:order val="1"/>
          <c:tx>
            <c:strRef>
              <c:f>'Anexo 5'!$O$6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5'!$O$7:$O$9</c:f>
              <c:numCache>
                <c:formatCode>0%</c:formatCode>
                <c:ptCount val="3"/>
                <c:pt idx="0">
                  <c:v>0</c:v>
                </c:pt>
                <c:pt idx="1">
                  <c:v>-0.61285645239246012</c:v>
                </c:pt>
                <c:pt idx="2">
                  <c:v>-8.98876404494382E-2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63-497A-A11B-941B620C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736672"/>
        <c:axId val="1963736128"/>
      </c:lineChart>
      <c:catAx>
        <c:axId val="19637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5584"/>
        <c:crosses val="autoZero"/>
        <c:auto val="1"/>
        <c:lblAlgn val="ctr"/>
        <c:lblOffset val="100"/>
        <c:noMultiLvlLbl val="0"/>
      </c:catAx>
      <c:valAx>
        <c:axId val="196373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29056"/>
        <c:crosses val="autoZero"/>
        <c:crossBetween val="between"/>
      </c:valAx>
      <c:valAx>
        <c:axId val="19637361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6672"/>
        <c:crosses val="max"/>
        <c:crossBetween val="between"/>
      </c:valAx>
      <c:catAx>
        <c:axId val="196373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73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5'!$R$6</c:f>
              <c:strCache>
                <c:ptCount val="1"/>
                <c:pt idx="0">
                  <c:v>subdirecciones locales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5'!$R$7:$R$9</c:f>
              <c:numCache>
                <c:formatCode>General</c:formatCode>
                <c:ptCount val="3"/>
                <c:pt idx="0">
                  <c:v>4570</c:v>
                </c:pt>
                <c:pt idx="1">
                  <c:v>2171</c:v>
                </c:pt>
                <c:pt idx="2">
                  <c:v>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7-4A90-85FF-81FA8BB2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3739936"/>
        <c:axId val="1963730144"/>
      </c:barChart>
      <c:lineChart>
        <c:grouping val="standard"/>
        <c:varyColors val="0"/>
        <c:ser>
          <c:idx val="1"/>
          <c:order val="1"/>
          <c:tx>
            <c:strRef>
              <c:f>'Anexo 5'!$S$6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5'!$S$7:$S$9</c:f>
              <c:numCache>
                <c:formatCode>0%</c:formatCode>
                <c:ptCount val="3"/>
                <c:pt idx="0">
                  <c:v>0</c:v>
                </c:pt>
                <c:pt idx="1">
                  <c:v>-0.52494529540481394</c:v>
                </c:pt>
                <c:pt idx="2">
                  <c:v>-2.3030861354214616E-2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7-4A90-85FF-81FA8BB2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738304"/>
        <c:axId val="1963737216"/>
      </c:lineChart>
      <c:catAx>
        <c:axId val="19637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0144"/>
        <c:crosses val="autoZero"/>
        <c:auto val="1"/>
        <c:lblAlgn val="ctr"/>
        <c:lblOffset val="100"/>
        <c:noMultiLvlLbl val="0"/>
      </c:catAx>
      <c:valAx>
        <c:axId val="196373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9936"/>
        <c:crosses val="autoZero"/>
        <c:crossBetween val="between"/>
      </c:valAx>
      <c:valAx>
        <c:axId val="19637372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8304"/>
        <c:crosses val="max"/>
        <c:crossBetween val="between"/>
      </c:valAx>
      <c:catAx>
        <c:axId val="196373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737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5'!$L$6</c:f>
              <c:strCache>
                <c:ptCount val="1"/>
                <c:pt idx="0">
                  <c:v>Opcion 0 Admin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5'!$L$7:$L$9</c:f>
              <c:numCache>
                <c:formatCode>General</c:formatCode>
                <c:ptCount val="3"/>
                <c:pt idx="0">
                  <c:v>977</c:v>
                </c:pt>
                <c:pt idx="1">
                  <c:v>543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9-4D8B-87FA-A5455E0D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3733408"/>
        <c:axId val="1963732320"/>
      </c:barChart>
      <c:lineChart>
        <c:grouping val="standard"/>
        <c:varyColors val="0"/>
        <c:ser>
          <c:idx val="1"/>
          <c:order val="1"/>
          <c:tx>
            <c:strRef>
              <c:f>'Anexo 5'!$M$6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5'!$M$7:$M$9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-0.48434622467771637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9-4D8B-87FA-A5455E0D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732864"/>
        <c:axId val="1963739392"/>
      </c:lineChart>
      <c:catAx>
        <c:axId val="19637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2320"/>
        <c:crosses val="autoZero"/>
        <c:auto val="1"/>
        <c:lblAlgn val="ctr"/>
        <c:lblOffset val="100"/>
        <c:noMultiLvlLbl val="0"/>
      </c:catAx>
      <c:valAx>
        <c:axId val="196373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3408"/>
        <c:crosses val="autoZero"/>
        <c:crossBetween val="between"/>
      </c:valAx>
      <c:valAx>
        <c:axId val="19637393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2864"/>
        <c:crosses val="max"/>
        <c:crossBetween val="between"/>
      </c:valAx>
      <c:catAx>
        <c:axId val="196373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739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5'!$P$6</c:f>
              <c:strCache>
                <c:ptCount val="1"/>
                <c:pt idx="0">
                  <c:v>Opcion 3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5'!$P$7:$P$9</c:f>
              <c:numCache>
                <c:formatCode>General</c:formatCode>
                <c:ptCount val="3"/>
                <c:pt idx="0">
                  <c:v>73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5-4041-8000-7E53635F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3725792"/>
        <c:axId val="1963734496"/>
      </c:barChart>
      <c:lineChart>
        <c:grouping val="standard"/>
        <c:varyColors val="0"/>
        <c:ser>
          <c:idx val="1"/>
          <c:order val="1"/>
          <c:tx>
            <c:strRef>
              <c:f>'Anexo 5'!$Q$6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'Anexo 5'!$Q$7:$Q$9</c:f>
              <c:numCache>
                <c:formatCode>0%</c:formatCode>
                <c:ptCount val="3"/>
                <c:pt idx="0">
                  <c:v>0</c:v>
                </c:pt>
                <c:pt idx="1">
                  <c:v>-0.9178082191780822</c:v>
                </c:pt>
                <c:pt idx="2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5-4041-8000-7E53635F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735040"/>
        <c:axId val="1963726336"/>
      </c:lineChart>
      <c:catAx>
        <c:axId val="19637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4496"/>
        <c:crosses val="autoZero"/>
        <c:auto val="1"/>
        <c:lblAlgn val="ctr"/>
        <c:lblOffset val="100"/>
        <c:noMultiLvlLbl val="0"/>
      </c:catAx>
      <c:valAx>
        <c:axId val="19637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25792"/>
        <c:crosses val="autoZero"/>
        <c:crossBetween val="between"/>
      </c:valAx>
      <c:valAx>
        <c:axId val="1963726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735040"/>
        <c:crosses val="max"/>
        <c:crossBetween val="between"/>
      </c:valAx>
      <c:catAx>
        <c:axId val="196373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726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28569</xdr:colOff>
      <xdr:row>10</xdr:row>
      <xdr:rowOff>147637</xdr:rowOff>
    </xdr:from>
    <xdr:to>
      <xdr:col>6</xdr:col>
      <xdr:colOff>52662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0264C7-A2E2-4864-80DA-72F401708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195537</xdr:colOff>
      <xdr:row>10</xdr:row>
      <xdr:rowOff>133350</xdr:rowOff>
    </xdr:from>
    <xdr:to>
      <xdr:col>9</xdr:col>
      <xdr:colOff>948012</xdr:colOff>
      <xdr:row>22</xdr:row>
      <xdr:rowOff>176213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D5F254-8AF6-4F0B-AB77-BA4C0E6CB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28569</xdr:colOff>
      <xdr:row>23</xdr:row>
      <xdr:rowOff>123826</xdr:rowOff>
    </xdr:from>
    <xdr:to>
      <xdr:col>6</xdr:col>
      <xdr:colOff>81237</xdr:colOff>
      <xdr:row>35</xdr:row>
      <xdr:rowOff>161926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539D398-2CCA-4F5A-8CA3-5C3A632C3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186012</xdr:colOff>
      <xdr:row>23</xdr:row>
      <xdr:rowOff>123825</xdr:rowOff>
    </xdr:from>
    <xdr:to>
      <xdr:col>9</xdr:col>
      <xdr:colOff>938487</xdr:colOff>
      <xdr:row>35</xdr:row>
      <xdr:rowOff>166688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8F55501-B7A2-4F44-9C5C-88577EC40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108698</xdr:colOff>
      <xdr:row>10</xdr:row>
      <xdr:rowOff>161925</xdr:rowOff>
    </xdr:from>
    <xdr:to>
      <xdr:col>19</xdr:col>
      <xdr:colOff>67236</xdr:colOff>
      <xdr:row>22</xdr:row>
      <xdr:rowOff>133350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A53CBCA-0A6F-4060-BD29-6CB2B060F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115422</xdr:colOff>
      <xdr:row>23</xdr:row>
      <xdr:rowOff>123825</xdr:rowOff>
    </xdr:from>
    <xdr:to>
      <xdr:col>19</xdr:col>
      <xdr:colOff>73960</xdr:colOff>
      <xdr:row>35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5E016E-E1A0-4D28-91C8-DE07E6308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1157570</xdr:colOff>
      <xdr:row>11</xdr:row>
      <xdr:rowOff>0</xdr:rowOff>
    </xdr:from>
    <xdr:to>
      <xdr:col>14</xdr:col>
      <xdr:colOff>712696</xdr:colOff>
      <xdr:row>22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36A8C5C-7497-0665-7DA9-1036AC13D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25775</xdr:colOff>
      <xdr:row>23</xdr:row>
      <xdr:rowOff>99732</xdr:rowOff>
    </xdr:from>
    <xdr:to>
      <xdr:col>14</xdr:col>
      <xdr:colOff>746313</xdr:colOff>
      <xdr:row>35</xdr:row>
      <xdr:rowOff>71157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6034E08-FEC4-8D58-0C74-3B51AB17A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"/>
  <sheetViews>
    <sheetView showGridLines="0" tabSelected="1" zoomScale="85" zoomScaleNormal="85" workbookViewId="0">
      <selection activeCell="V21" sqref="V21"/>
    </sheetView>
  </sheetViews>
  <sheetFormatPr defaultColWidth="11.42578125" defaultRowHeight="15"/>
  <cols>
    <col min="1" max="1" width="3.28515625" customWidth="1"/>
    <col min="9" max="10" width="14.7109375" customWidth="1"/>
    <col min="11" max="11" width="17.42578125" customWidth="1"/>
    <col min="20" max="20" width="14.140625" customWidth="1"/>
  </cols>
  <sheetData>
    <row r="1" spans="2:21" ht="19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34.5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1" ht="31.5" customHeight="1"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5" spans="2:21" ht="30" customHeight="1">
      <c r="C5" s="11" t="s">
        <v>3</v>
      </c>
      <c r="D5" s="12"/>
      <c r="E5" s="12"/>
      <c r="F5" s="12"/>
      <c r="G5" s="12"/>
      <c r="H5" s="12"/>
      <c r="I5" s="12"/>
      <c r="J5" s="13"/>
      <c r="K5" s="18" t="s">
        <v>4</v>
      </c>
      <c r="L5" s="11" t="s">
        <v>5</v>
      </c>
      <c r="M5" s="12"/>
      <c r="N5" s="12"/>
      <c r="O5" s="12"/>
      <c r="P5" s="12"/>
      <c r="Q5" s="12"/>
      <c r="R5" s="12"/>
      <c r="S5" s="13"/>
      <c r="T5" s="18" t="s">
        <v>6</v>
      </c>
      <c r="U5" s="20" t="s">
        <v>7</v>
      </c>
    </row>
    <row r="6" spans="2:21" s="2" customFormat="1" ht="30">
      <c r="B6" s="9" t="s">
        <v>8</v>
      </c>
      <c r="C6" s="1" t="s">
        <v>9</v>
      </c>
      <c r="D6" s="1" t="s">
        <v>10</v>
      </c>
      <c r="E6" s="1" t="s">
        <v>11</v>
      </c>
      <c r="F6" s="1" t="s">
        <v>10</v>
      </c>
      <c r="G6" s="1" t="s">
        <v>12</v>
      </c>
      <c r="H6" s="1" t="s">
        <v>10</v>
      </c>
      <c r="I6" s="1" t="s">
        <v>13</v>
      </c>
      <c r="J6" s="1" t="s">
        <v>10</v>
      </c>
      <c r="K6" s="19"/>
      <c r="L6" s="1" t="s">
        <v>9</v>
      </c>
      <c r="M6" s="1" t="s">
        <v>10</v>
      </c>
      <c r="N6" s="1" t="s">
        <v>11</v>
      </c>
      <c r="O6" s="1" t="s">
        <v>10</v>
      </c>
      <c r="P6" s="1" t="s">
        <v>12</v>
      </c>
      <c r="Q6" s="1" t="s">
        <v>10</v>
      </c>
      <c r="R6" s="1" t="s">
        <v>14</v>
      </c>
      <c r="S6" s="1" t="s">
        <v>10</v>
      </c>
      <c r="T6" s="19"/>
      <c r="U6" s="21"/>
    </row>
    <row r="7" spans="2:21">
      <c r="B7" s="10" t="s">
        <v>15</v>
      </c>
      <c r="C7" s="3">
        <v>2635</v>
      </c>
      <c r="D7" s="7">
        <v>0</v>
      </c>
      <c r="E7" s="3">
        <v>1720</v>
      </c>
      <c r="F7" s="7">
        <v>0</v>
      </c>
      <c r="G7" s="3">
        <v>250</v>
      </c>
      <c r="H7" s="7">
        <v>0</v>
      </c>
      <c r="I7" s="3">
        <v>3992</v>
      </c>
      <c r="J7" s="7">
        <v>0</v>
      </c>
      <c r="K7" s="6">
        <f>+C7+E7+G7+I7</f>
        <v>8597</v>
      </c>
      <c r="L7" s="3">
        <v>977</v>
      </c>
      <c r="M7" s="7">
        <v>0</v>
      </c>
      <c r="N7" s="3">
        <v>2069</v>
      </c>
      <c r="O7" s="7">
        <v>0</v>
      </c>
      <c r="P7" s="3">
        <v>73</v>
      </c>
      <c r="Q7" s="7">
        <v>0</v>
      </c>
      <c r="R7" s="3">
        <v>4570</v>
      </c>
      <c r="S7" s="7">
        <v>0</v>
      </c>
      <c r="T7" s="6">
        <f>+L7+N7+P7+R7</f>
        <v>7689</v>
      </c>
      <c r="U7" s="4">
        <f>+K7+T7</f>
        <v>16286</v>
      </c>
    </row>
    <row r="8" spans="2:21">
      <c r="B8" s="10" t="s">
        <v>16</v>
      </c>
      <c r="C8" s="3">
        <v>2020</v>
      </c>
      <c r="D8" s="7">
        <f>(C8/C7)-1</f>
        <v>-0.23339658444022771</v>
      </c>
      <c r="E8" s="3">
        <v>825</v>
      </c>
      <c r="F8" s="7">
        <f>(E8/E7)-1</f>
        <v>-0.52034883720930236</v>
      </c>
      <c r="G8" s="3">
        <v>97</v>
      </c>
      <c r="H8" s="7">
        <f>(G8/G7)-1</f>
        <v>-0.61199999999999999</v>
      </c>
      <c r="I8" s="3">
        <v>2049</v>
      </c>
      <c r="J8" s="7">
        <f>(I8/I7)-1</f>
        <v>-0.48672344689378755</v>
      </c>
      <c r="K8" s="6">
        <f t="shared" ref="K8:K9" si="0">+C8+E8+G8+I8</f>
        <v>4991</v>
      </c>
      <c r="L8" s="3">
        <v>543</v>
      </c>
      <c r="M8" s="7">
        <v>0</v>
      </c>
      <c r="N8" s="3">
        <v>801</v>
      </c>
      <c r="O8" s="7">
        <f>(N8/N7)-1</f>
        <v>-0.61285645239246012</v>
      </c>
      <c r="P8" s="3">
        <v>6</v>
      </c>
      <c r="Q8" s="7">
        <f>(P8/P7)-1</f>
        <v>-0.9178082191780822</v>
      </c>
      <c r="R8" s="3">
        <v>2171</v>
      </c>
      <c r="S8" s="7">
        <f>(R8/R7)-1</f>
        <v>-0.52494529540481394</v>
      </c>
      <c r="T8" s="6">
        <f t="shared" ref="T8:T9" si="1">+L8+N8+P8+R8</f>
        <v>3521</v>
      </c>
      <c r="U8" s="4">
        <f t="shared" ref="U8:U10" si="2">+K8+T8</f>
        <v>8512</v>
      </c>
    </row>
    <row r="9" spans="2:21">
      <c r="B9" s="10" t="s">
        <v>17</v>
      </c>
      <c r="C9" s="3">
        <v>2196</v>
      </c>
      <c r="D9" s="7">
        <f>(C9/C8)-1</f>
        <v>8.7128712871287206E-2</v>
      </c>
      <c r="E9" s="3">
        <v>1756</v>
      </c>
      <c r="F9" s="7">
        <f>(E9/E8)-1</f>
        <v>1.1284848484848484</v>
      </c>
      <c r="G9" s="3">
        <v>139</v>
      </c>
      <c r="H9" s="7">
        <f>(G9/G8)-1</f>
        <v>0.4329896907216495</v>
      </c>
      <c r="I9" s="3">
        <v>3733</v>
      </c>
      <c r="J9" s="7">
        <f>(I9/I8)-1</f>
        <v>0.82186432406051724</v>
      </c>
      <c r="K9" s="6">
        <f t="shared" si="0"/>
        <v>7824</v>
      </c>
      <c r="L9" s="3">
        <v>280</v>
      </c>
      <c r="M9" s="7">
        <f>(L9/L8)-1</f>
        <v>-0.48434622467771637</v>
      </c>
      <c r="N9" s="3">
        <v>729</v>
      </c>
      <c r="O9" s="7">
        <f>(N9/N8)-1</f>
        <v>-8.98876404494382E-2</v>
      </c>
      <c r="P9" s="3">
        <v>3</v>
      </c>
      <c r="Q9" s="7">
        <f>(P9/P8)-1</f>
        <v>-0.5</v>
      </c>
      <c r="R9" s="3">
        <v>2121</v>
      </c>
      <c r="S9" s="7">
        <f>(R9/R8)-1</f>
        <v>-2.3030861354214616E-2</v>
      </c>
      <c r="T9" s="6">
        <f t="shared" si="1"/>
        <v>3133</v>
      </c>
      <c r="U9" s="4">
        <f t="shared" si="2"/>
        <v>10957</v>
      </c>
    </row>
    <row r="10" spans="2:21">
      <c r="B10" s="5" t="s">
        <v>7</v>
      </c>
      <c r="C10" s="6">
        <f>SUM(C7:C9)</f>
        <v>6851</v>
      </c>
      <c r="D10" s="6"/>
      <c r="E10" s="6">
        <f>SUM(E7:E9)</f>
        <v>4301</v>
      </c>
      <c r="F10" s="6"/>
      <c r="G10" s="6">
        <f>SUM(G7:G9)</f>
        <v>486</v>
      </c>
      <c r="H10" s="6"/>
      <c r="I10" s="6">
        <f>SUM(I7:I9)</f>
        <v>9774</v>
      </c>
      <c r="J10" s="8"/>
      <c r="K10" s="6">
        <f>SUM(K7:K9)</f>
        <v>21412</v>
      </c>
      <c r="L10" s="6">
        <f>SUM(L7:L9)</f>
        <v>1800</v>
      </c>
      <c r="M10" s="6"/>
      <c r="N10" s="6">
        <f>SUM(N7:N9)</f>
        <v>3599</v>
      </c>
      <c r="O10" s="6"/>
      <c r="P10" s="6">
        <f>SUM(P7:P9)</f>
        <v>82</v>
      </c>
      <c r="Q10" s="6"/>
      <c r="R10" s="6">
        <f>SUM(R7:R9)</f>
        <v>8862</v>
      </c>
      <c r="S10" s="6"/>
      <c r="T10" s="6">
        <f>SUM(T7:T9)</f>
        <v>14343</v>
      </c>
      <c r="U10" s="4">
        <f t="shared" si="2"/>
        <v>35755</v>
      </c>
    </row>
  </sheetData>
  <mergeCells count="8">
    <mergeCell ref="C5:J5"/>
    <mergeCell ref="L5:S5"/>
    <mergeCell ref="C1:U1"/>
    <mergeCell ref="C2:U2"/>
    <mergeCell ref="C3:U3"/>
    <mergeCell ref="K5:K6"/>
    <mergeCell ref="T5:T6"/>
    <mergeCell ref="U5:U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7" ma:contentTypeDescription="Crear nuevo documento." ma:contentTypeScope="" ma:versionID="79da6537dd49e3aafb9a6a7f0627cc52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457dff93ef4511c96bb8c571c0358761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CBF0C-FE25-4785-B011-6DCFA40CF02A}"/>
</file>

<file path=customXml/itemProps2.xml><?xml version="1.0" encoding="utf-8"?>
<ds:datastoreItem xmlns:ds="http://schemas.openxmlformats.org/officeDocument/2006/customXml" ds:itemID="{2B4C4593-82F5-4717-8CAA-7DE3A90B8B20}"/>
</file>

<file path=customXml/itemProps3.xml><?xml version="1.0" encoding="utf-8"?>
<ds:datastoreItem xmlns:ds="http://schemas.openxmlformats.org/officeDocument/2006/customXml" ds:itemID="{EA5CDA6A-C202-465B-86E7-284F69D38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Cavanzo</dc:creator>
  <cp:keywords/>
  <dc:description/>
  <cp:lastModifiedBy>Marcela Maria Medina Avella</cp:lastModifiedBy>
  <cp:revision/>
  <dcterms:created xsi:type="dcterms:W3CDTF">2023-10-13T23:06:02Z</dcterms:created>
  <dcterms:modified xsi:type="dcterms:W3CDTF">2024-01-26T20:34:43Z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