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Usuario\Documents\Víctimas\PAD\Seguimiento 2021\Tercer trimestre\"/>
    </mc:Choice>
  </mc:AlternateContent>
  <bookViews>
    <workbookView xWindow="0" yWindow="0" windowWidth="20490" windowHeight="7050" tabRatio="751"/>
  </bookViews>
  <sheets>
    <sheet name="Seguimiento" sheetId="1" r:id="rId1"/>
    <sheet name="INFORMACIÓN POR LOCALIDAD" sheetId="3" r:id="rId2"/>
    <sheet name="CARACTERÍSTICAS POBLACIONALES " sheetId="4" r:id="rId3"/>
    <sheet name="GRUPO ETARIO" sheetId="5" r:id="rId4"/>
    <sheet name="INFORMACIÓN CUALITATIVA" sheetId="6" r:id="rId5"/>
  </sheets>
  <externalReferences>
    <externalReference r:id="rId6"/>
  </externalReferences>
  <definedNames>
    <definedName name="_xlnm._FilterDatabase" localSheetId="0" hidden="1">Seguimiento!$A$6:$Q$37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E12" i="4" l="1"/>
  <c r="P26" i="1" l="1"/>
  <c r="P25" i="1"/>
  <c r="P24" i="1"/>
  <c r="P22" i="1"/>
  <c r="AJ23" i="4" l="1"/>
  <c r="AC23" i="4"/>
  <c r="U23" i="4"/>
  <c r="AC21" i="4" l="1"/>
  <c r="I3" i="5"/>
  <c r="I4" i="5"/>
  <c r="I5" i="5"/>
  <c r="I6" i="5"/>
  <c r="I7" i="5"/>
  <c r="I8" i="5"/>
  <c r="I9" i="5"/>
  <c r="I10" i="5"/>
  <c r="I12" i="5"/>
  <c r="I13" i="5"/>
  <c r="I14" i="5"/>
  <c r="I15" i="5"/>
  <c r="I16" i="5"/>
  <c r="I17" i="5"/>
  <c r="I18" i="5"/>
  <c r="I19" i="5"/>
  <c r="I20" i="5"/>
  <c r="I21" i="5"/>
  <c r="I22" i="5"/>
  <c r="I23" i="5"/>
  <c r="I24" i="5"/>
  <c r="I25" i="5"/>
  <c r="I26" i="5"/>
  <c r="I27" i="5"/>
  <c r="I28" i="5"/>
  <c r="I2" i="5"/>
  <c r="AJ4" i="4"/>
  <c r="AJ5" i="4"/>
  <c r="AJ6" i="4"/>
  <c r="AJ7" i="4"/>
  <c r="AJ8" i="4"/>
  <c r="AJ9" i="4"/>
  <c r="AJ10" i="4"/>
  <c r="AJ11" i="4"/>
  <c r="AJ13" i="4"/>
  <c r="AJ14" i="4"/>
  <c r="AJ15" i="4"/>
  <c r="AJ16" i="4"/>
  <c r="AJ17" i="4"/>
  <c r="AJ18" i="4"/>
  <c r="AJ19" i="4"/>
  <c r="AJ20" i="4"/>
  <c r="AJ21" i="4"/>
  <c r="AJ22" i="4"/>
  <c r="AJ24" i="4"/>
  <c r="AJ25" i="4"/>
  <c r="AJ26" i="4"/>
  <c r="AJ27" i="4"/>
  <c r="AJ28" i="4"/>
  <c r="AJ29" i="4"/>
  <c r="AJ3" i="4"/>
  <c r="AC4" i="4"/>
  <c r="AC5" i="4"/>
  <c r="AC6" i="4"/>
  <c r="AC7" i="4"/>
  <c r="AC8" i="4"/>
  <c r="AC9" i="4"/>
  <c r="AC10" i="4"/>
  <c r="AC11" i="4"/>
  <c r="AC13" i="4"/>
  <c r="AC14" i="4"/>
  <c r="AC15" i="4"/>
  <c r="AC16" i="4"/>
  <c r="AC17" i="4"/>
  <c r="AC18" i="4"/>
  <c r="AC19" i="4"/>
  <c r="AC20" i="4"/>
  <c r="AC22" i="4"/>
  <c r="AC24" i="4"/>
  <c r="AC25" i="4"/>
  <c r="AC26" i="4"/>
  <c r="AC27" i="4"/>
  <c r="AC28" i="4"/>
  <c r="AC29" i="4"/>
  <c r="AC3" i="4"/>
  <c r="U4" i="4"/>
  <c r="U5" i="4"/>
  <c r="U6" i="4"/>
  <c r="U7" i="4"/>
  <c r="U8" i="4"/>
  <c r="U9" i="4"/>
  <c r="U10" i="4"/>
  <c r="U11" i="4"/>
  <c r="U13" i="4"/>
  <c r="U14" i="4"/>
  <c r="U15" i="4"/>
  <c r="U16" i="4"/>
  <c r="U17" i="4"/>
  <c r="U18" i="4"/>
  <c r="U19" i="4"/>
  <c r="U20" i="4"/>
  <c r="U21" i="4"/>
  <c r="U22" i="4"/>
  <c r="U24" i="4"/>
  <c r="U25" i="4"/>
  <c r="U26" i="4"/>
  <c r="U27" i="4"/>
  <c r="U28" i="4"/>
  <c r="U29" i="4"/>
  <c r="U3" i="4"/>
  <c r="J4" i="4"/>
  <c r="J5" i="4"/>
  <c r="J6" i="4"/>
  <c r="J7" i="4"/>
  <c r="J8" i="4"/>
  <c r="J9" i="4"/>
  <c r="J10" i="4"/>
  <c r="J11" i="4"/>
  <c r="J13" i="4"/>
  <c r="J14" i="4"/>
  <c r="J15" i="4"/>
  <c r="J16" i="4"/>
  <c r="J17" i="4"/>
  <c r="J18" i="4"/>
  <c r="J19" i="4"/>
  <c r="J20" i="4"/>
  <c r="J21" i="4"/>
  <c r="J22" i="4"/>
  <c r="J24" i="4"/>
  <c r="J25" i="4"/>
  <c r="J26" i="4"/>
  <c r="J27" i="4"/>
  <c r="J28" i="4"/>
  <c r="J29" i="4"/>
  <c r="J3" i="4"/>
  <c r="E4" i="4"/>
  <c r="E5" i="4"/>
  <c r="E6" i="4"/>
  <c r="E7" i="4"/>
  <c r="E8" i="4"/>
  <c r="E9" i="4"/>
  <c r="E10" i="4"/>
  <c r="E11" i="4"/>
  <c r="E13" i="4"/>
  <c r="E14" i="4"/>
  <c r="E15" i="4"/>
  <c r="E16" i="4"/>
  <c r="E17" i="4"/>
  <c r="E18" i="4"/>
  <c r="E19" i="4"/>
  <c r="E20" i="4"/>
  <c r="E21" i="4"/>
  <c r="E22" i="4"/>
  <c r="E24" i="4"/>
  <c r="E25" i="4"/>
  <c r="E26" i="4"/>
  <c r="E27" i="4"/>
  <c r="E28" i="4"/>
  <c r="E29" i="4"/>
  <c r="E3" i="4"/>
  <c r="P37" i="1"/>
  <c r="O37" i="1"/>
  <c r="N37" i="1"/>
  <c r="Q37" i="1" l="1"/>
  <c r="F351" i="3"/>
  <c r="E351" i="3"/>
  <c r="D351" i="3"/>
  <c r="C351" i="3"/>
  <c r="G350" i="3"/>
  <c r="G349" i="3"/>
  <c r="G348" i="3"/>
  <c r="G347" i="3"/>
  <c r="G346" i="3"/>
  <c r="G345" i="3"/>
  <c r="G344" i="3"/>
  <c r="G343" i="3"/>
  <c r="G342" i="3"/>
  <c r="G341" i="3"/>
  <c r="G340" i="3"/>
  <c r="G339" i="3"/>
  <c r="G338" i="3"/>
  <c r="G337" i="3"/>
  <c r="G336" i="3"/>
  <c r="G335" i="3"/>
  <c r="G334" i="3"/>
  <c r="G333" i="3"/>
  <c r="G332" i="3"/>
  <c r="G331" i="3"/>
  <c r="G330" i="3"/>
  <c r="G329" i="3"/>
  <c r="N325" i="3"/>
  <c r="M325" i="3"/>
  <c r="L325" i="3"/>
  <c r="K325" i="3"/>
  <c r="F325" i="3"/>
  <c r="E325" i="3"/>
  <c r="D325" i="3"/>
  <c r="C325" i="3"/>
  <c r="O324" i="3"/>
  <c r="G324" i="3"/>
  <c r="O323" i="3"/>
  <c r="G323" i="3"/>
  <c r="O322" i="3"/>
  <c r="G322" i="3"/>
  <c r="O321" i="3"/>
  <c r="G321" i="3"/>
  <c r="O320" i="3"/>
  <c r="G320" i="3"/>
  <c r="O319" i="3"/>
  <c r="G319" i="3"/>
  <c r="O318" i="3"/>
  <c r="G318" i="3"/>
  <c r="O317" i="3"/>
  <c r="G317" i="3"/>
  <c r="O316" i="3"/>
  <c r="G316" i="3"/>
  <c r="O315" i="3"/>
  <c r="G315" i="3"/>
  <c r="O314" i="3"/>
  <c r="G314" i="3"/>
  <c r="O313" i="3"/>
  <c r="G313" i="3"/>
  <c r="O312" i="3"/>
  <c r="G312" i="3"/>
  <c r="O311" i="3"/>
  <c r="G311" i="3"/>
  <c r="O310" i="3"/>
  <c r="G310" i="3"/>
  <c r="O309" i="3"/>
  <c r="G309" i="3"/>
  <c r="O308" i="3"/>
  <c r="G308" i="3"/>
  <c r="O307" i="3"/>
  <c r="G307" i="3"/>
  <c r="O306" i="3"/>
  <c r="G306" i="3"/>
  <c r="O305" i="3"/>
  <c r="G305" i="3"/>
  <c r="O304" i="3"/>
  <c r="G304" i="3"/>
  <c r="O303" i="3"/>
  <c r="G303" i="3"/>
  <c r="N301" i="3"/>
  <c r="M301" i="3"/>
  <c r="L301" i="3"/>
  <c r="K301" i="3"/>
  <c r="F301" i="3"/>
  <c r="E301" i="3"/>
  <c r="D301" i="3"/>
  <c r="C301" i="3"/>
  <c r="O300" i="3"/>
  <c r="G300" i="3"/>
  <c r="O299" i="3"/>
  <c r="G299" i="3"/>
  <c r="O298" i="3"/>
  <c r="G298" i="3"/>
  <c r="O297" i="3"/>
  <c r="G297" i="3"/>
  <c r="O296" i="3"/>
  <c r="G296" i="3"/>
  <c r="O295" i="3"/>
  <c r="G295" i="3"/>
  <c r="O294" i="3"/>
  <c r="G294" i="3"/>
  <c r="O293" i="3"/>
  <c r="G293" i="3"/>
  <c r="O292" i="3"/>
  <c r="G292" i="3"/>
  <c r="O291" i="3"/>
  <c r="G291" i="3"/>
  <c r="O290" i="3"/>
  <c r="G290" i="3"/>
  <c r="O289" i="3"/>
  <c r="G289" i="3"/>
  <c r="O288" i="3"/>
  <c r="G288" i="3"/>
  <c r="O287" i="3"/>
  <c r="G287" i="3"/>
  <c r="O286" i="3"/>
  <c r="G286" i="3"/>
  <c r="O285" i="3"/>
  <c r="G285" i="3"/>
  <c r="O284" i="3"/>
  <c r="G284" i="3"/>
  <c r="O283" i="3"/>
  <c r="G283" i="3"/>
  <c r="O282" i="3"/>
  <c r="G282" i="3"/>
  <c r="O281" i="3"/>
  <c r="G281" i="3"/>
  <c r="O280" i="3"/>
  <c r="G280" i="3"/>
  <c r="O279" i="3"/>
  <c r="G279" i="3"/>
  <c r="N275" i="3"/>
  <c r="M275" i="3"/>
  <c r="L275" i="3"/>
  <c r="K275" i="3"/>
  <c r="F275" i="3"/>
  <c r="E275" i="3"/>
  <c r="D275" i="3"/>
  <c r="C275" i="3"/>
  <c r="O274" i="3"/>
  <c r="G274" i="3"/>
  <c r="O273" i="3"/>
  <c r="G273" i="3"/>
  <c r="O272" i="3"/>
  <c r="G272" i="3"/>
  <c r="O271" i="3"/>
  <c r="G271" i="3"/>
  <c r="O270" i="3"/>
  <c r="G270" i="3"/>
  <c r="O269" i="3"/>
  <c r="G269" i="3"/>
  <c r="O268" i="3"/>
  <c r="G268" i="3"/>
  <c r="O267" i="3"/>
  <c r="G267" i="3"/>
  <c r="O266" i="3"/>
  <c r="G266" i="3"/>
  <c r="O265" i="3"/>
  <c r="G265" i="3"/>
  <c r="O264" i="3"/>
  <c r="G264" i="3"/>
  <c r="O263" i="3"/>
  <c r="G263" i="3"/>
  <c r="O262" i="3"/>
  <c r="G262" i="3"/>
  <c r="O261" i="3"/>
  <c r="G261" i="3"/>
  <c r="O260" i="3"/>
  <c r="G260" i="3"/>
  <c r="O259" i="3"/>
  <c r="G259" i="3"/>
  <c r="O258" i="3"/>
  <c r="G258" i="3"/>
  <c r="O257" i="3"/>
  <c r="G257" i="3"/>
  <c r="O256" i="3"/>
  <c r="G256" i="3"/>
  <c r="O255" i="3"/>
  <c r="G255" i="3"/>
  <c r="O254" i="3"/>
  <c r="G254" i="3"/>
  <c r="O253" i="3"/>
  <c r="G253" i="3"/>
  <c r="N249" i="3"/>
  <c r="M249" i="3"/>
  <c r="L249" i="3"/>
  <c r="K249" i="3"/>
  <c r="F249" i="3"/>
  <c r="E249" i="3"/>
  <c r="D249" i="3"/>
  <c r="C249" i="3"/>
  <c r="O248" i="3"/>
  <c r="G248" i="3"/>
  <c r="O247" i="3"/>
  <c r="G247" i="3"/>
  <c r="O246" i="3"/>
  <c r="G246" i="3"/>
  <c r="O245" i="3"/>
  <c r="G245" i="3"/>
  <c r="O244" i="3"/>
  <c r="G244" i="3"/>
  <c r="O243" i="3"/>
  <c r="G243" i="3"/>
  <c r="O242" i="3"/>
  <c r="G242" i="3"/>
  <c r="O241" i="3"/>
  <c r="G241" i="3"/>
  <c r="O240" i="3"/>
  <c r="G240" i="3"/>
  <c r="O239" i="3"/>
  <c r="G239" i="3"/>
  <c r="O238" i="3"/>
  <c r="G238" i="3"/>
  <c r="O237" i="3"/>
  <c r="G237" i="3"/>
  <c r="O236" i="3"/>
  <c r="G236" i="3"/>
  <c r="O235" i="3"/>
  <c r="G235" i="3"/>
  <c r="O234" i="3"/>
  <c r="G234" i="3"/>
  <c r="O233" i="3"/>
  <c r="G233" i="3"/>
  <c r="O232" i="3"/>
  <c r="G232" i="3"/>
  <c r="O231" i="3"/>
  <c r="G231" i="3"/>
  <c r="O230" i="3"/>
  <c r="G230" i="3"/>
  <c r="O229" i="3"/>
  <c r="G229" i="3"/>
  <c r="O228" i="3"/>
  <c r="G228" i="3"/>
  <c r="O227" i="3"/>
  <c r="G227" i="3"/>
  <c r="N225" i="3"/>
  <c r="M225" i="3"/>
  <c r="L225" i="3"/>
  <c r="K225" i="3"/>
  <c r="F225" i="3"/>
  <c r="E225" i="3"/>
  <c r="D225" i="3"/>
  <c r="C225" i="3"/>
  <c r="O224" i="3"/>
  <c r="G224" i="3"/>
  <c r="O223" i="3"/>
  <c r="G223" i="3"/>
  <c r="O222" i="3"/>
  <c r="G222" i="3"/>
  <c r="O221" i="3"/>
  <c r="G221" i="3"/>
  <c r="O220" i="3"/>
  <c r="G220" i="3"/>
  <c r="O219" i="3"/>
  <c r="G219" i="3"/>
  <c r="O218" i="3"/>
  <c r="G218" i="3"/>
  <c r="O217" i="3"/>
  <c r="G217" i="3"/>
  <c r="O216" i="3"/>
  <c r="G216" i="3"/>
  <c r="O215" i="3"/>
  <c r="G215" i="3"/>
  <c r="O214" i="3"/>
  <c r="G214" i="3"/>
  <c r="O213" i="3"/>
  <c r="G213" i="3"/>
  <c r="O212" i="3"/>
  <c r="G212" i="3"/>
  <c r="O211" i="3"/>
  <c r="G211" i="3"/>
  <c r="O210" i="3"/>
  <c r="G210" i="3"/>
  <c r="O209" i="3"/>
  <c r="G209" i="3"/>
  <c r="O208" i="3"/>
  <c r="G208" i="3"/>
  <c r="O207" i="3"/>
  <c r="G207" i="3"/>
  <c r="O206" i="3"/>
  <c r="G206" i="3"/>
  <c r="O205" i="3"/>
  <c r="G205" i="3"/>
  <c r="O204" i="3"/>
  <c r="G204" i="3"/>
  <c r="O203" i="3"/>
  <c r="G203" i="3"/>
  <c r="Q36" i="1"/>
  <c r="L36" i="1"/>
  <c r="M36" i="1" s="1"/>
  <c r="Q35" i="1"/>
  <c r="L35" i="1"/>
  <c r="M35" i="1" s="1"/>
  <c r="Q34" i="1"/>
  <c r="L34" i="1"/>
  <c r="M34" i="1" s="1"/>
  <c r="Q33" i="1"/>
  <c r="L33" i="1"/>
  <c r="M33" i="1" s="1"/>
  <c r="Q32" i="1"/>
  <c r="L32" i="1"/>
  <c r="M32" i="1" s="1"/>
  <c r="Q31" i="1"/>
  <c r="L31" i="1"/>
  <c r="M31" i="1" s="1"/>
  <c r="Q30" i="1"/>
  <c r="L30" i="1"/>
  <c r="M30" i="1" s="1"/>
  <c r="L29" i="1"/>
  <c r="M29" i="1" s="1"/>
  <c r="L28" i="1"/>
  <c r="M28" i="1" s="1"/>
  <c r="L27" i="1"/>
  <c r="M27" i="1" s="1"/>
  <c r="Q26" i="1"/>
  <c r="L26" i="1"/>
  <c r="M26" i="1" s="1"/>
  <c r="Q25" i="1"/>
  <c r="L25" i="1"/>
  <c r="M25" i="1" s="1"/>
  <c r="Q24" i="1"/>
  <c r="L24" i="1"/>
  <c r="M24" i="1" s="1"/>
  <c r="Q23" i="1"/>
  <c r="L23" i="1"/>
  <c r="M23" i="1" s="1"/>
  <c r="Q22" i="1"/>
  <c r="L22" i="1"/>
  <c r="M22" i="1" s="1"/>
  <c r="Q21" i="1"/>
  <c r="L21" i="1"/>
  <c r="M21" i="1" s="1"/>
  <c r="Q20" i="1"/>
  <c r="L20" i="1"/>
  <c r="M20" i="1" s="1"/>
  <c r="Q19" i="1"/>
  <c r="L19" i="1"/>
  <c r="M19" i="1" s="1"/>
  <c r="Q18" i="1"/>
  <c r="L18" i="1"/>
  <c r="M18" i="1" s="1"/>
  <c r="Q17" i="1"/>
  <c r="L17" i="1"/>
  <c r="M17" i="1" s="1"/>
  <c r="Q16" i="1"/>
  <c r="L16" i="1"/>
  <c r="M16" i="1" s="1"/>
  <c r="Q15" i="1"/>
  <c r="L15" i="1"/>
  <c r="M15" i="1" s="1"/>
  <c r="Q14" i="1"/>
  <c r="L14" i="1"/>
  <c r="M14" i="1" s="1"/>
  <c r="Q13" i="1"/>
  <c r="L13" i="1"/>
  <c r="M13" i="1" s="1"/>
  <c r="Q12" i="1"/>
  <c r="L12" i="1"/>
  <c r="M12" i="1" s="1"/>
  <c r="Q11" i="1"/>
  <c r="L11" i="1"/>
  <c r="M11" i="1" s="1"/>
  <c r="Q10" i="1"/>
  <c r="L10" i="1"/>
  <c r="M10" i="1" s="1"/>
  <c r="Q9" i="1"/>
  <c r="L9" i="1"/>
  <c r="M9" i="1" s="1"/>
  <c r="Q8" i="1"/>
  <c r="L8" i="1"/>
  <c r="M8" i="1" s="1"/>
  <c r="Q7" i="1"/>
  <c r="L7" i="1"/>
  <c r="M7" i="1" s="1"/>
  <c r="O301" i="3" l="1"/>
  <c r="G301" i="3"/>
  <c r="O249" i="3"/>
  <c r="G275" i="3"/>
  <c r="G351" i="3"/>
  <c r="O325" i="3"/>
  <c r="G325" i="3"/>
  <c r="O275" i="3"/>
  <c r="G249" i="3"/>
  <c r="O225" i="3"/>
  <c r="G225" i="3"/>
  <c r="M37" i="1"/>
  <c r="N199" i="3"/>
  <c r="M199" i="3"/>
  <c r="L199" i="3"/>
  <c r="K199" i="3"/>
  <c r="F199" i="3"/>
  <c r="E199" i="3"/>
  <c r="D199" i="3"/>
  <c r="C199" i="3"/>
  <c r="O198" i="3"/>
  <c r="G198" i="3"/>
  <c r="O197" i="3"/>
  <c r="G197" i="3"/>
  <c r="O196" i="3"/>
  <c r="G196" i="3"/>
  <c r="O195" i="3"/>
  <c r="G195" i="3"/>
  <c r="O194" i="3"/>
  <c r="G194" i="3"/>
  <c r="O193" i="3"/>
  <c r="G193" i="3"/>
  <c r="O192" i="3"/>
  <c r="G192" i="3"/>
  <c r="O191" i="3"/>
  <c r="G191" i="3"/>
  <c r="O190" i="3"/>
  <c r="G190" i="3"/>
  <c r="O189" i="3"/>
  <c r="G189" i="3"/>
  <c r="O188" i="3"/>
  <c r="G188" i="3"/>
  <c r="O187" i="3"/>
  <c r="G187" i="3"/>
  <c r="O186" i="3"/>
  <c r="G186" i="3"/>
  <c r="O185" i="3"/>
  <c r="G185" i="3"/>
  <c r="O184" i="3"/>
  <c r="G184" i="3"/>
  <c r="O183" i="3"/>
  <c r="G183" i="3"/>
  <c r="O182" i="3"/>
  <c r="G182" i="3"/>
  <c r="O181" i="3"/>
  <c r="G181" i="3"/>
  <c r="O180" i="3"/>
  <c r="G180" i="3"/>
  <c r="O179" i="3"/>
  <c r="G179" i="3"/>
  <c r="O178" i="3"/>
  <c r="G178" i="3"/>
  <c r="O177" i="3"/>
  <c r="G177" i="3"/>
  <c r="N175" i="3"/>
  <c r="M175" i="3"/>
  <c r="L175" i="3"/>
  <c r="K175" i="3"/>
  <c r="F175" i="3"/>
  <c r="E175" i="3"/>
  <c r="D175" i="3"/>
  <c r="C175" i="3"/>
  <c r="O174" i="3"/>
  <c r="G174" i="3"/>
  <c r="O173" i="3"/>
  <c r="G173" i="3"/>
  <c r="O172" i="3"/>
  <c r="G172" i="3"/>
  <c r="O171" i="3"/>
  <c r="G171" i="3"/>
  <c r="O170" i="3"/>
  <c r="G170" i="3"/>
  <c r="O169" i="3"/>
  <c r="G169" i="3"/>
  <c r="O168" i="3"/>
  <c r="G168" i="3"/>
  <c r="O167" i="3"/>
  <c r="G167" i="3"/>
  <c r="O166" i="3"/>
  <c r="G166" i="3"/>
  <c r="O165" i="3"/>
  <c r="G165" i="3"/>
  <c r="O164" i="3"/>
  <c r="G164" i="3"/>
  <c r="O163" i="3"/>
  <c r="G163" i="3"/>
  <c r="O162" i="3"/>
  <c r="G162" i="3"/>
  <c r="O161" i="3"/>
  <c r="G161" i="3"/>
  <c r="O160" i="3"/>
  <c r="G160" i="3"/>
  <c r="O159" i="3"/>
  <c r="G159" i="3"/>
  <c r="O158" i="3"/>
  <c r="G158" i="3"/>
  <c r="O157" i="3"/>
  <c r="G157" i="3"/>
  <c r="O156" i="3"/>
  <c r="G156" i="3"/>
  <c r="O155" i="3"/>
  <c r="G155" i="3"/>
  <c r="O154" i="3"/>
  <c r="G154" i="3"/>
  <c r="O153" i="3"/>
  <c r="G153" i="3"/>
  <c r="N149" i="3"/>
  <c r="M149" i="3"/>
  <c r="L149" i="3"/>
  <c r="K149" i="3"/>
  <c r="O148" i="3"/>
  <c r="O147" i="3"/>
  <c r="O146" i="3"/>
  <c r="O145" i="3"/>
  <c r="O144" i="3"/>
  <c r="O143" i="3"/>
  <c r="O142" i="3"/>
  <c r="O141" i="3"/>
  <c r="O140" i="3"/>
  <c r="O139" i="3"/>
  <c r="O138" i="3"/>
  <c r="O137" i="3"/>
  <c r="O136" i="3"/>
  <c r="O135" i="3"/>
  <c r="O134" i="3"/>
  <c r="O133" i="3"/>
  <c r="O132" i="3"/>
  <c r="O131" i="3"/>
  <c r="O130" i="3"/>
  <c r="O129" i="3"/>
  <c r="O128" i="3"/>
  <c r="O127" i="3"/>
  <c r="N125" i="3"/>
  <c r="M125" i="3"/>
  <c r="L125" i="3"/>
  <c r="K125" i="3"/>
  <c r="O124" i="3"/>
  <c r="O123" i="3"/>
  <c r="O122" i="3"/>
  <c r="O121" i="3"/>
  <c r="O120" i="3"/>
  <c r="O119" i="3"/>
  <c r="O118" i="3"/>
  <c r="O117" i="3"/>
  <c r="O116" i="3"/>
  <c r="O115" i="3"/>
  <c r="O114" i="3"/>
  <c r="O113" i="3"/>
  <c r="O112" i="3"/>
  <c r="O111" i="3"/>
  <c r="O110" i="3"/>
  <c r="O109" i="3"/>
  <c r="O108" i="3"/>
  <c r="O107" i="3"/>
  <c r="O106" i="3"/>
  <c r="O105" i="3"/>
  <c r="O104" i="3"/>
  <c r="O103" i="3"/>
  <c r="G3" i="3"/>
  <c r="O3" i="3"/>
  <c r="G4" i="3"/>
  <c r="O4" i="3"/>
  <c r="G5" i="3"/>
  <c r="O5" i="3"/>
  <c r="G6" i="3"/>
  <c r="O6" i="3"/>
  <c r="G7" i="3"/>
  <c r="O7" i="3"/>
  <c r="G8" i="3"/>
  <c r="O8" i="3"/>
  <c r="G9" i="3"/>
  <c r="O9" i="3"/>
  <c r="G10" i="3"/>
  <c r="O10" i="3"/>
  <c r="G11" i="3"/>
  <c r="O11" i="3"/>
  <c r="G12" i="3"/>
  <c r="O12" i="3"/>
  <c r="G13" i="3"/>
  <c r="O13" i="3"/>
  <c r="G14" i="3"/>
  <c r="O14" i="3"/>
  <c r="G15" i="3"/>
  <c r="O15" i="3"/>
  <c r="G16" i="3"/>
  <c r="O16" i="3"/>
  <c r="G17" i="3"/>
  <c r="O17" i="3"/>
  <c r="G18" i="3"/>
  <c r="O18" i="3"/>
  <c r="G19" i="3"/>
  <c r="O19" i="3"/>
  <c r="G20" i="3"/>
  <c r="O20" i="3"/>
  <c r="G21" i="3"/>
  <c r="O21" i="3"/>
  <c r="G22" i="3"/>
  <c r="O22" i="3"/>
  <c r="G23" i="3"/>
  <c r="O23" i="3"/>
  <c r="G24" i="3"/>
  <c r="O24" i="3"/>
  <c r="C25" i="3"/>
  <c r="D25" i="3"/>
  <c r="E25" i="3"/>
  <c r="F25" i="3"/>
  <c r="K25" i="3"/>
  <c r="L25" i="3"/>
  <c r="M25" i="3"/>
  <c r="N25" i="3"/>
  <c r="G27" i="3"/>
  <c r="O27" i="3"/>
  <c r="G28" i="3"/>
  <c r="O28" i="3"/>
  <c r="G29" i="3"/>
  <c r="O29" i="3"/>
  <c r="G30" i="3"/>
  <c r="O30" i="3"/>
  <c r="G31" i="3"/>
  <c r="O31" i="3"/>
  <c r="G32" i="3"/>
  <c r="O32" i="3"/>
  <c r="G33" i="3"/>
  <c r="O33" i="3"/>
  <c r="G34" i="3"/>
  <c r="O34" i="3"/>
  <c r="G35" i="3"/>
  <c r="O35" i="3"/>
  <c r="G36" i="3"/>
  <c r="O36" i="3"/>
  <c r="G37" i="3"/>
  <c r="O37" i="3"/>
  <c r="G38" i="3"/>
  <c r="O38" i="3"/>
  <c r="G39" i="3"/>
  <c r="O39" i="3"/>
  <c r="G40" i="3"/>
  <c r="O40" i="3"/>
  <c r="G41" i="3"/>
  <c r="O41" i="3"/>
  <c r="G42" i="3"/>
  <c r="O42" i="3"/>
  <c r="G43" i="3"/>
  <c r="O43" i="3"/>
  <c r="G44" i="3"/>
  <c r="O44" i="3"/>
  <c r="G45" i="3"/>
  <c r="O45" i="3"/>
  <c r="G46" i="3"/>
  <c r="O46" i="3"/>
  <c r="G47" i="3"/>
  <c r="O47" i="3"/>
  <c r="G48" i="3"/>
  <c r="O48" i="3"/>
  <c r="C49" i="3"/>
  <c r="D49" i="3"/>
  <c r="E49" i="3"/>
  <c r="F49" i="3"/>
  <c r="K49" i="3"/>
  <c r="L49" i="3"/>
  <c r="M49" i="3"/>
  <c r="N49" i="3"/>
  <c r="G53" i="3"/>
  <c r="O53" i="3"/>
  <c r="G54" i="3"/>
  <c r="O54" i="3"/>
  <c r="G55" i="3"/>
  <c r="O55" i="3"/>
  <c r="G56" i="3"/>
  <c r="O56" i="3"/>
  <c r="G57" i="3"/>
  <c r="O57" i="3"/>
  <c r="G58" i="3"/>
  <c r="O58" i="3"/>
  <c r="G59" i="3"/>
  <c r="O59" i="3"/>
  <c r="G60" i="3"/>
  <c r="O60" i="3"/>
  <c r="G61" i="3"/>
  <c r="O61" i="3"/>
  <c r="G62" i="3"/>
  <c r="O62" i="3"/>
  <c r="G63" i="3"/>
  <c r="O63" i="3"/>
  <c r="G64" i="3"/>
  <c r="O64" i="3"/>
  <c r="G65" i="3"/>
  <c r="O65" i="3"/>
  <c r="G66" i="3"/>
  <c r="O66" i="3"/>
  <c r="G67" i="3"/>
  <c r="O67" i="3"/>
  <c r="G68" i="3"/>
  <c r="O68" i="3"/>
  <c r="G69" i="3"/>
  <c r="O69" i="3"/>
  <c r="G70" i="3"/>
  <c r="O70" i="3"/>
  <c r="G71" i="3"/>
  <c r="O71" i="3"/>
  <c r="G72" i="3"/>
  <c r="O72" i="3"/>
  <c r="G73" i="3"/>
  <c r="O73" i="3"/>
  <c r="G74" i="3"/>
  <c r="O74" i="3"/>
  <c r="C75" i="3"/>
  <c r="D75" i="3"/>
  <c r="E75" i="3"/>
  <c r="F75" i="3"/>
  <c r="K75" i="3"/>
  <c r="L75" i="3"/>
  <c r="M75" i="3"/>
  <c r="N75" i="3"/>
  <c r="G77" i="3"/>
  <c r="O77" i="3"/>
  <c r="G78" i="3"/>
  <c r="O78" i="3"/>
  <c r="G79" i="3"/>
  <c r="O79" i="3"/>
  <c r="G80" i="3"/>
  <c r="O80" i="3"/>
  <c r="G81" i="3"/>
  <c r="O81" i="3"/>
  <c r="G82" i="3"/>
  <c r="O82" i="3"/>
  <c r="G83" i="3"/>
  <c r="O83" i="3"/>
  <c r="G84" i="3"/>
  <c r="O84" i="3"/>
  <c r="G85" i="3"/>
  <c r="O85" i="3"/>
  <c r="G86" i="3"/>
  <c r="O86" i="3"/>
  <c r="G87" i="3"/>
  <c r="O87" i="3"/>
  <c r="G88" i="3"/>
  <c r="O88" i="3"/>
  <c r="G89" i="3"/>
  <c r="O89" i="3"/>
  <c r="G90" i="3"/>
  <c r="O90" i="3"/>
  <c r="G91" i="3"/>
  <c r="O91" i="3"/>
  <c r="G92" i="3"/>
  <c r="O92" i="3"/>
  <c r="G93" i="3"/>
  <c r="O93" i="3"/>
  <c r="G94" i="3"/>
  <c r="O94" i="3"/>
  <c r="G95" i="3"/>
  <c r="O95" i="3"/>
  <c r="G96" i="3"/>
  <c r="O96" i="3"/>
  <c r="G97" i="3"/>
  <c r="O97" i="3"/>
  <c r="G98" i="3"/>
  <c r="O98" i="3"/>
  <c r="C99" i="3"/>
  <c r="D99" i="3"/>
  <c r="E99" i="3"/>
  <c r="F99" i="3"/>
  <c r="K99" i="3"/>
  <c r="L99" i="3"/>
  <c r="M99" i="3"/>
  <c r="N99" i="3"/>
  <c r="G103" i="3"/>
  <c r="G104" i="3"/>
  <c r="G105" i="3"/>
  <c r="G106" i="3"/>
  <c r="G107" i="3"/>
  <c r="G108" i="3"/>
  <c r="G109" i="3"/>
  <c r="G110" i="3"/>
  <c r="G111" i="3"/>
  <c r="G112" i="3"/>
  <c r="G113" i="3"/>
  <c r="G114" i="3"/>
  <c r="G115" i="3"/>
  <c r="G116" i="3"/>
  <c r="G117" i="3"/>
  <c r="G118" i="3"/>
  <c r="G119" i="3"/>
  <c r="G120" i="3"/>
  <c r="G121" i="3"/>
  <c r="G122" i="3"/>
  <c r="G123" i="3"/>
  <c r="G124" i="3"/>
  <c r="C125" i="3"/>
  <c r="D125" i="3"/>
  <c r="E125" i="3"/>
  <c r="F125" i="3"/>
  <c r="G127" i="3"/>
  <c r="G128" i="3"/>
  <c r="G129" i="3"/>
  <c r="G130" i="3"/>
  <c r="G131" i="3"/>
  <c r="G132" i="3"/>
  <c r="G133" i="3"/>
  <c r="G134" i="3"/>
  <c r="G135" i="3"/>
  <c r="G136" i="3"/>
  <c r="G137" i="3"/>
  <c r="G138" i="3"/>
  <c r="G139" i="3"/>
  <c r="G140" i="3"/>
  <c r="G141" i="3"/>
  <c r="G142" i="3"/>
  <c r="G143" i="3"/>
  <c r="G144" i="3"/>
  <c r="G145" i="3"/>
  <c r="G146" i="3"/>
  <c r="G147" i="3"/>
  <c r="G148" i="3"/>
  <c r="C149" i="3"/>
  <c r="D149" i="3"/>
  <c r="E149" i="3"/>
  <c r="F149" i="3"/>
  <c r="O25" i="3" l="1"/>
  <c r="O125" i="3"/>
  <c r="O199" i="3"/>
  <c r="O175" i="3"/>
  <c r="G199" i="3"/>
  <c r="G175" i="3"/>
  <c r="O149" i="3"/>
  <c r="G149" i="3"/>
  <c r="G125" i="3"/>
  <c r="O99" i="3"/>
  <c r="G99" i="3"/>
  <c r="O75" i="3"/>
  <c r="G75" i="3"/>
  <c r="O49" i="3"/>
  <c r="G49" i="3"/>
  <c r="G25" i="3"/>
</calcChain>
</file>

<file path=xl/sharedStrings.xml><?xml version="1.0" encoding="utf-8"?>
<sst xmlns="http://schemas.openxmlformats.org/spreadsheetml/2006/main" count="1176" uniqueCount="175">
  <si>
    <t>ID</t>
  </si>
  <si>
    <t>Entidad distrital</t>
  </si>
  <si>
    <t>Sigla</t>
  </si>
  <si>
    <t>Sector</t>
  </si>
  <si>
    <t xml:space="preserve">Derecho </t>
  </si>
  <si>
    <t>Componente de la política pública</t>
  </si>
  <si>
    <t>Medida de la política pública</t>
  </si>
  <si>
    <t>Transversal</t>
  </si>
  <si>
    <t xml:space="preserve">Ejes Transversales </t>
  </si>
  <si>
    <t>Fortalecimiento Institucional</t>
  </si>
  <si>
    <t>Asistencia</t>
  </si>
  <si>
    <t>Información</t>
  </si>
  <si>
    <t xml:space="preserve"> Atención</t>
  </si>
  <si>
    <t xml:space="preserve">Información y Orientación </t>
  </si>
  <si>
    <t>Subsistencia Mínima</t>
  </si>
  <si>
    <t>Prevención, Protección y Garantías de No Repetición</t>
  </si>
  <si>
    <t>Participación</t>
  </si>
  <si>
    <t>Proyecto de inversión asociado 2020 - 2024
(número y nombre)</t>
  </si>
  <si>
    <t xml:space="preserve">META PAD 2020 - 2024
</t>
  </si>
  <si>
    <t>Programación meta física 2021
(Aprobado en CDJT)</t>
  </si>
  <si>
    <t xml:space="preserve">Presupuesto inicial 2021
(Pesos) </t>
  </si>
  <si>
    <t>Total</t>
  </si>
  <si>
    <t>No aplica</t>
  </si>
  <si>
    <t>Sin información</t>
  </si>
  <si>
    <t>Sumapaz</t>
  </si>
  <si>
    <t>Ciudad Bolívar</t>
  </si>
  <si>
    <t>Rafael Uribe</t>
  </si>
  <si>
    <t>Candelaria</t>
  </si>
  <si>
    <t>Puente Aranda</t>
  </si>
  <si>
    <t>Antonio Nariño</t>
  </si>
  <si>
    <t>Los Mártires</t>
  </si>
  <si>
    <t>Teusaquillo</t>
  </si>
  <si>
    <t>Barrios Unidos</t>
  </si>
  <si>
    <t>Suba</t>
  </si>
  <si>
    <t>Engativá</t>
  </si>
  <si>
    <t>Fontibón</t>
  </si>
  <si>
    <t>Kennedy</t>
  </si>
  <si>
    <t>Bosa</t>
  </si>
  <si>
    <t>Tunjuelito</t>
  </si>
  <si>
    <t>Usme</t>
  </si>
  <si>
    <t>San Cristóbal</t>
  </si>
  <si>
    <t>Santa Fe</t>
  </si>
  <si>
    <t>Chapinero</t>
  </si>
  <si>
    <t>Usaquén</t>
  </si>
  <si>
    <t>Intersexual</t>
  </si>
  <si>
    <t>Mujer</t>
  </si>
  <si>
    <t>Hombre</t>
  </si>
  <si>
    <t>Localidad de residencia</t>
  </si>
  <si>
    <t>ID META</t>
  </si>
  <si>
    <t>Sexo</t>
  </si>
  <si>
    <t xml:space="preserve">Hecho Victmazante </t>
  </si>
  <si>
    <t xml:space="preserve">Discapacidad </t>
  </si>
  <si>
    <t xml:space="preserve">Orientación sexual </t>
  </si>
  <si>
    <t xml:space="preserve">Identidad de género </t>
  </si>
  <si>
    <t>Desplazados</t>
  </si>
  <si>
    <t xml:space="preserve"> Otros hechos victimizantes</t>
  </si>
  <si>
    <t>Con discapacidad</t>
  </si>
  <si>
    <t>Sin discapacidad</t>
  </si>
  <si>
    <t>Indigena</t>
  </si>
  <si>
    <t>Negro(a) o Afrocolombiano(a)</t>
  </si>
  <si>
    <t>Raizal del Archipielago de San Andres y Providencia</t>
  </si>
  <si>
    <t>Palenquero</t>
  </si>
  <si>
    <t>Gitano(a) ROM</t>
  </si>
  <si>
    <t>Ninguno</t>
  </si>
  <si>
    <t>Otros</t>
  </si>
  <si>
    <t>Heterosexual</t>
  </si>
  <si>
    <t>Bisexual</t>
  </si>
  <si>
    <t xml:space="preserve">Lesbiana </t>
  </si>
  <si>
    <t>Gay</t>
  </si>
  <si>
    <t>Femenino</t>
  </si>
  <si>
    <t>Masculino</t>
  </si>
  <si>
    <t>Transgenerista</t>
  </si>
  <si>
    <t>Indicador No.</t>
  </si>
  <si>
    <t xml:space="preserve"> Primera infancia (0-5 años)</t>
  </si>
  <si>
    <t>Infancia (6 a 12 años)</t>
  </si>
  <si>
    <t>Adolesencia (13 a 17 años)</t>
  </si>
  <si>
    <t>Juventud (18 a 28 años)</t>
  </si>
  <si>
    <t>Adultez (29 a 59 años)</t>
  </si>
  <si>
    <t>Adulto mayor (60 o más años)</t>
  </si>
  <si>
    <t>Sin Información</t>
  </si>
  <si>
    <t xml:space="preserve">Acciones desarrolladas en la implementación de la meta </t>
  </si>
  <si>
    <t>Campesino/a</t>
  </si>
  <si>
    <t>Pertenencia étnica y/o campesina</t>
  </si>
  <si>
    <t>Secretaria Distrital de Integración Social</t>
  </si>
  <si>
    <t>SDIS</t>
  </si>
  <si>
    <t>Integración Social</t>
  </si>
  <si>
    <t>Subsistencia Minima</t>
  </si>
  <si>
    <t>Alimentación</t>
  </si>
  <si>
    <t>Seguridad Alimentaria</t>
  </si>
  <si>
    <t>Vida, libertad, integridad y seguridad</t>
  </si>
  <si>
    <t>Prevención Temprana</t>
  </si>
  <si>
    <t>Educación</t>
  </si>
  <si>
    <t>Vida, integridad, libertad y seguridad</t>
  </si>
  <si>
    <t xml:space="preserve">Atender 750 ciudadanos y ciudadanas habitantes de calle y en riesgo de estarlo, víctimas del conflicto armado de 29 años en adelante, mediante la mitigación de riesgos y daños asociados al fenómeno de habitabilidad en Calle </t>
  </si>
  <si>
    <t>Cualificar anualmente 100 servidores-as de la Subdirección para la Adultez en atención a víctimas del conflicto armado.</t>
  </si>
  <si>
    <t>Atender anualmente minimo a 4.500 personas mayores víctimas con ocasión del conflicto armado incluidas en el RUV en el servicio de apoyos económicos, proporcionandoles un ingreso económico para mejorar su autonomía y calidad de vida</t>
  </si>
  <si>
    <t>Atender anualmente 1.600 personas mayores víctimas con ocasión del conflicto armado en el servicio social de Centros Día, vinculandolos a procesos ocupacionales, desarrollo humano y atención integral.</t>
  </si>
  <si>
    <t xml:space="preserve">Atender el 100% de personas mayores víctimas con ocasión del conflicto armado, participantes del servicio social de cuidado transitorio (día - noche), a procesos de autocuidado y dignificación </t>
  </si>
  <si>
    <t xml:space="preserve">Atender el 100% de personas mayores víctimas con ocasión del conflicto armado, participantes del servicio social de cuidado integral y protección institucionalizada  </t>
  </si>
  <si>
    <t>Atender anualmente a 4000 personas víctimas del conflicto armado en el servicio de comedores comunitarios.</t>
  </si>
  <si>
    <t>Beneficiar anualmente a 4000 personas víctimas del conflicto  armado con apoyos alimentarios a través de bonos canjeables por alimentos y apoyos en especie.</t>
  </si>
  <si>
    <t>Diseñar e implementar un lineamiento para el abordaje de población víctima del conflicto armado en los procesos de sensibilización, formación e información en derechos sexuales y reproductivos del Proyecto 7753. Prevención de la maternidad y paternidad temprana en Bogotá.</t>
  </si>
  <si>
    <t>NA</t>
  </si>
  <si>
    <t>Vincular al  100% de personas con discapacidad  víctimas del conflicto armado a los servicios sociales: Centros Crecer, Centros Avanzar, Centro Renacer, Centros Integrarte Atención Interna y Centros Integrarte Atención Externa.</t>
  </si>
  <si>
    <t>Vincular al 100% de cuidadores y cuidadoras de personas con discapacidad víctimas del conflicto armado, que participen en la estrategia territorial, bajo un enfoque diferencial de género y étnico, para contribuir al reconocimiento socioeconómico y redistribución de roles en el marco del Sistema Distrital de Cuidado.</t>
  </si>
  <si>
    <t>Atender anualmente 1.100 niñas, niños y adolescentes víctimas del conflicto armado que se encuentren en riesgo de trabajo infantil.</t>
  </si>
  <si>
    <t xml:space="preserve">Atender anualmente 1800 niñas niños y adolescentes  victimas del conflicto armado a través del acompañamiento psicosocial desde el arte, la pedagogía y la lúdica, generando espacios de resignificación de vivencias y afectaciones que se dan o dieron en el marco del conflicto armado </t>
  </si>
  <si>
    <t>Atender anualmente 4500 niñas y niños víctimas de conflicto armado en los servicios de atención a la primera Infancia.</t>
  </si>
  <si>
    <t xml:space="preserve">Realizar anualmente 25 encuentros a nivel local y Distrital (24 locales y 1 Distrital) con niñas, niños y adolescentes víctimas de conflicto armado, que fortalezcan su participación e incidencia en escenarios de toma de decisiones. </t>
  </si>
  <si>
    <t>7564-Mejoramiento de la capacidad de respuesta institucional de las Comisarías de Familia en Bogotá</t>
  </si>
  <si>
    <t>Atender 100% Víctimas del Conflicto Armado  que reporten hechos de Violencia Intrafamiliar a través del Centro de Atención Integral a Víctimas de Violencia Intrafamiliar CAVIF</t>
  </si>
  <si>
    <t>Atender 100% Víctimas del Conflicto Armado  que reporten hechos de Violencia Sexual a través del Centro de Atención Integral a Víctimas de Violencia Sexual CAIVAS</t>
  </si>
  <si>
    <t xml:space="preserve">Atender 100% Víctimas del Conflicto Armado   que requieran atención sistémica para el restablecimiento de derechos en el marco de la Violencia Intrafamiliar, a través de las Comisarias de Familia del Distrito. </t>
  </si>
  <si>
    <t xml:space="preserve">Atender 100% niños y niñas víctimas de conflicto armado que se encuentren bajo medida de protección a través de los Centros Proteger. </t>
  </si>
  <si>
    <t>Orientar al 100 % de las víctimas del conflicto armado participantes de las acciones en el marco del Plan Distrital de Prevención Integral a Violencias contra Mujeres, Niños, Niñas, Adolescentes y Personas Mayores.</t>
  </si>
  <si>
    <t>Realizar 1.200 atenciones a personas registradas como víctimas del conflicto armado por medio del servicio social Centros de Desarrollo de Comunitario.</t>
  </si>
  <si>
    <t>Acompañar el 40% de los hogares pobres o en pobreza emergente con población víctima del conflicto armado identificados a través de la estrategia, que cumplan con los criterios de priorización definidos para la misma.</t>
  </si>
  <si>
    <t>Atender al 100% de personas identificadas como víctimas del conflicto armado que se encuentren en situación de crisis y/o emergencia social, económica, natural, antrópica y sanitaria, a través de los servicios sociales del proyecto 7749 "Implementación de la estrategia de territorios cuidadores en Bogotá".</t>
  </si>
  <si>
    <t>Vincular 100% Jóvenes víctimas del conflicto armado a los servicios con cobertura y atención territorial enfocada en los servicios sociales y estrategias de la Subdirección para la Juventud.</t>
  </si>
  <si>
    <t>Vincular 100% Jóvenes víctimas del conflicto armado en la estrategia de oportunidades juveniles por medio de transferencias monetarias condicionadas que cumplan el proceso requerido para su focalización.</t>
  </si>
  <si>
    <t xml:space="preserve">Promover la participación del 100% de los jóvenes víctimas del conflicto armado en los procesos de socialización y espacios de articulación de la Política Pública de Juventud. </t>
  </si>
  <si>
    <t xml:space="preserve"> Atender 100% de Jóvenes víctimas del conflicto armado  entre los 14 y 28 años  con sanciones no privativas de la libertad o en apoyo al restablecimiento de derechos en la administración de justicia, en los Centros Forjar. </t>
  </si>
  <si>
    <t>Vincular  100% de Personas  de los sectores LGBTI víctimas del conflicto armado, sus familias y redes de apoyo mayores de 14 años, a través de los servicios sociales de la Subdirección para Asuntos LGBTI.</t>
  </si>
  <si>
    <t>Diseñar e implementar un (1) protocolo de atención a personas de los sectores LGBTI víctimas del conflicto armado en el marco del Modelo de Inclusión Social.</t>
  </si>
  <si>
    <t xml:space="preserve">Diseñar e implementar una estrategia de sensibilización sobre el enfoque diferencial  en relación con víctimas del conflicto armado de comunidades Negras, Afrocolombianas, Raizales y Palenqueras, dirigida a servidores públicos de la SDIS que se desempeñan en las Subdirecciones Locales para la Integración Social, los Centros de Desarrollo Comunitario y los Centros de Encuentro para la Paz y la Integración local de las víctimas de conflicto armado. </t>
  </si>
  <si>
    <t>PAD 2021</t>
  </si>
  <si>
    <t>7757. Implementación de estrategias y servicios integrales para el abordaje del fenómeno de habitabilidad en calle en Bogotá</t>
  </si>
  <si>
    <t>7770. Compromiso con el envejecimiento activo y una Bogotá cuidadora e incluyente</t>
  </si>
  <si>
    <t>7745. Compromiso por una Alimentación Integral en Bogotá</t>
  </si>
  <si>
    <t>7753. Prevención de la maternidad y paternidad temprana en Bogotá</t>
  </si>
  <si>
    <t>7771. Fortalecimiento de las oportunidades de inclusión de las personas con discapacidad, familias y sus cuidadores-as en Bogotá</t>
  </si>
  <si>
    <t>7744. Generación de Oportunidades para el Desarrollo Integral de la Niñez y la Adolescencia de Bogotá</t>
  </si>
  <si>
    <t>7564. Mejoramiento de la capacidad de respuesta institucional de las Comisarías de Familia en Bogotá</t>
  </si>
  <si>
    <t>7752. Contribución a la protección de los derechos de las familias especialmente de sus integrantes afectados por la violencia intrafamiliar en la ciudad de Bogotá.</t>
  </si>
  <si>
    <t>7735. Fortalecimiento de los procesos territoriales y la construcción de respuestas integradoras e innovadoras en los territorios de Bogotá - Región</t>
  </si>
  <si>
    <t>7768. Implementación de una estrategia de acompañamiento a hogares con mayor pobreza evidente y oculta de Bogotá</t>
  </si>
  <si>
    <t xml:space="preserve"> 7749. Implementación de la estrategia de territorios cuidadores en Bogotá</t>
  </si>
  <si>
    <t>7740. Generación Jóvenes con  derechos en Bogotá</t>
  </si>
  <si>
    <t>7756. Compromiso Social por la Diversidad en Bogotá</t>
  </si>
  <si>
    <t>Avance físico acumulado 2021 (Corte 30-09-2021)
Ejecutado</t>
  </si>
  <si>
    <t>Avance físico acumulado 2021 (Corte 30-09-2021)
Porcentaje (%)</t>
  </si>
  <si>
    <t>Presupuesto definitivo 2021
(Corte 30-09-2021)
(pesos)</t>
  </si>
  <si>
    <t>Ejecución presupuestal (Corte 30-09-2021)
(pesos)</t>
  </si>
  <si>
    <t>Ejecución presupuestal (Corte 30-09-2021)
Porcentaje (%)</t>
  </si>
  <si>
    <t xml:space="preserve">Ajuste al 
100% </t>
  </si>
  <si>
    <t>Con la información de hogares potenciales identificados, buscados y caracterizados por la Secretaria Distrital de Integración Social en el marco de la Tropa Social, se lleva a cabo el contacto telefónico con las mujeres jefas de hogar para acordar la visita de construcción del instrumento Contrato Social Familiar, el servicio Tropa Social a tu Hogar dispuso de un equipo de cinco (5) agentes comunitarios/as encargados/as del contacto telefónico y programación de agendas de visitas para la concertación de los contratos sociales familiares el cual está conformado por las secciones de datos de la vivienda, datos del hogar, compromisos individuales, compromisos colectivos, observaciones y acta de corresponsabilidad.</t>
  </si>
  <si>
    <t>Se cuenta con 1 instrumento entrevista a la Mesa de Víctimas y 1 borrador de la Estrategia con temario validado por la ACPVR.  Se realizaron 12 reuniones SDIS,  7 acompañamientos con equipo técnico ACDVPR; desde abril a septiembre se han presentado los avances a la Mesa de Víctimas Afro en las Sesiones Ordinarias y convocatoria de la SDIS a construcción participativa. Los representantes no han respondido a las convocatorias ni compartido aportes.                                                                                                                                                                                    
Esta Estrategia se nutre de los desarrollos de Sub. para la Infancia en reconocimiento  de  la  diversidad, interculturalidad y trabajo  con  comunidades  étnicas  víctimas  del  conflicto armado: planeaciones  pedagógicas  con  población afrodescendiente de la  Mesa Local de  Víctimas de Rafael Uribe Uribe,  acercamiento  al  conocimiento  ancestral de la  Estrategia Atrapasueños.</t>
  </si>
  <si>
    <r>
      <t xml:space="preserve">Se encuentran 252 personas víctimas del conflicto armado atendidas, de las cuales:
* </t>
    </r>
    <r>
      <rPr>
        <b/>
        <sz val="11"/>
        <color theme="1"/>
        <rFont val="Calibri"/>
        <family val="2"/>
        <scheme val="minor"/>
      </rPr>
      <t>214 personas</t>
    </r>
    <r>
      <rPr>
        <sz val="11"/>
        <color theme="1"/>
        <rFont val="Calibri"/>
        <family val="2"/>
        <scheme val="minor"/>
      </rPr>
      <t xml:space="preserve"> corresponden al servicio de Atención integral a la diversidad sexual y de géneros, el cual, en sus distintas modalidades, brinda atención psicosocial a las personas de los sectores sociales
LGBTI, sus familias y redes de apoyo, realiza identificación de participantes para la referenciación a diferentes servicios públicos y privados o contribuye al desarrollo humano y al desarrollo de capacidades para la vida a través de procesos colectivos de ampliación y fortalecimiento de capacidades. 
</t>
    </r>
    <r>
      <rPr>
        <b/>
        <sz val="11"/>
        <color theme="1"/>
        <rFont val="Calibri"/>
        <family val="2"/>
        <scheme val="minor"/>
      </rPr>
      <t>* 38 personas</t>
    </r>
    <r>
      <rPr>
        <sz val="11"/>
        <color theme="1"/>
        <rFont val="Calibri"/>
        <family val="2"/>
        <scheme val="minor"/>
      </rPr>
      <t xml:space="preserve"> corresponden al servicio de la Unidad Contra la Discriminación, en la que se realiza orioentación socio-jurídica en materia de exigibilidad de derechos, salud, educación, vivienda, cambio de nombre, y otros derechos vulnerados a raiz de la expresión de identidad de género o una orientación sexual diversa. </t>
    </r>
  </si>
  <si>
    <t xml:space="preserve">Se realiza la primera versión del protocolo de atención a personas de los sectores sociales LGBTI Víctimas del Conflicto Armado, la cual fue compartida de forma interinstitucional para la revisión y retroalimentación a la ACPVR, Salud, Mujer. En este marco, se recibe retroalimentación en la que se dan algunas recomendaciones para incorporar al documento. 
</t>
  </si>
  <si>
    <t>Durante el tercer trimestre se realizaron acciones dirigidas a las y los ciudadanos habitantes de calle y en riesgo de estarlo, para promover la sensibilización y reconocimiento de las personas víctimas del conflicto armado que asisten a los diferentes servicios, estrategias y ejes del proyecto 7757, por otra parte, se celebró la semana por la Paz en una de las unidades operativas con la participación de la población habitante de calle.</t>
  </si>
  <si>
    <t xml:space="preserve">Los avances con respecto a esta meta se han dado en la atención de 519  niñas, niños y adolescentes en situación o riesgo de trabajo infantil y víctimas y/o afectados por el conflicto armado. Se han realizado acciones de movilización social contra el trabajo infantil ampliado y la mendicidad en las 20 localidades de Bogotá y en diferentes sectores de la ciudad para visibilizar los riesgos asociados a esta vulneración de derechos.  Con el fin de dar continuidad a los procesos de atención para la mitigación y erradicación progresiva del trabajo infantil y la mendicidad desde la Subdirección para la Infancia se ha aunado esfuerzos en abordajes colectivos para la identificación y referenciación de niñas, niños y adolescentes en vulneración de derechos como por ejemplo las jornadas de 12 HORAS y 24 HORAS POR LA NIÑEZ. También seguimos con el regreso paulatino a la presencialidad de las unidades operativas de los Centros Amar, a través de la realización de actividades pedagógicas, actividades virtuales y la articulación de acciones con entidades públicas y privadas que permitieron el fortalecimiento de los procesos con actividades lúdicas, deportivas y recreativas, de igual manera, con la Estrategia Móvil se continúa en la atención en las 20 localidades del Distrito..  </t>
  </si>
  <si>
    <t>Durante este tercer trimestre de 2021 desde jardines infantiles Diurnos, Nocturnos, se ha venido atendiendo a todo tipo de población teniendo como base los criterios de priorización identificando los casos más vulnerables atendiendo las disposiciones de la resolución 0509 de 2021.  Las víctimas de conflicto armado, migrantes, desescolarizados, aquellos remitidos por ICBF y los referenciados por los equipos de las estrategias de identificación tales como 24 HORAS POR LA NIÑEZ, remisiones internas, listados que han sido remitidos a las subdirecciones locales, al equipo de infancia para articular la inscripción Y atención.</t>
  </si>
  <si>
    <t xml:space="preserve">La estrategia Atrapasueños en su línea de acción de Movilización Social participa con 43 niñas, niños y adolescentes víctimas del conflicto armado en 11 espacios de participación como encuentros virtuales de participación infantil, COLIA, COLIAF, Pre-CLOPS y sesiones de Consejos Consultivos Locales de Niños, Niñas y Adolescentes en las cuales se escucharon las propuestas de consejeros en relación a la protección animal, cuidado del medio ambiente y la seguridad en los barrios, en especial en los parques, fortaleciendo su participación e incidencia en escenarios de toma de decisiones.  
Adicional a esto a nivel distrital se participa en la “firma el pacto para que en Bogotá participemos todas y todos” como lanzamiento del protocolo de participación de niñas, niños y adolescentes víctimas del conflicto armado en dónde se contó con 27 niñas y niños como representantes y elevando su voz para exigir escenarios que garanticen el derecho a la participación.
</t>
  </si>
  <si>
    <t xml:space="preserve">Para este tercer trimestre se dio continuidad al proceso de cualificación vinculando durante al año a 81 miembros del equipo de la Subdirección para la Adultez, en donde se trataron temas como las generalidades básicas del conflicto armado, los lineamientos generales de las rutas de atención y la participación institucional – SDARIV. Esta meta no tiene desagregado caracteristicas poblaciones, localidad y grupo etareo debido a que el proceso de cualificación es dirigido a los servidores que atienden a la población víctima </t>
  </si>
  <si>
    <t xml:space="preserve">Es de aclarar que a partir del año 2021 las obligaciones del CAVIF fueron subsumidas por el CAPIV, en lo corrido del presente año se ha restablecido y protegido los derechos mediante atención interinstitucional y con oportunidad a 5 víctimas del conflicto armado interno que vivieron situaciones de violencia intrafamiliar  </t>
  </si>
  <si>
    <t>En lo corrido del año 2021, de las personas victimas por hechos de violencia sexual atendidas  a través del Centro de Atención Integral a Víctimas de Violencia Sexual CAIVAS, no se han identificado  victimas de conflicto armado interno.</t>
  </si>
  <si>
    <t>los Centros Proteger, se atienden a niños y niñas con medida de ubicación institucional con derechos vulnerados remitidos por autoridad competente , se reportan 14 niños y niñas vinculados al conflicto armado, pero en el reporte de SIRBE se registra Durante el año cuatro niños, y en el mes de septiembre 1, de los cuatro 2 fueron trasladados a ICBF y 1 fue reintegrado</t>
  </si>
  <si>
    <t>Durante el tercer trimestre del presente año, se identificaron 200  personas victimas de conflicto armado  quienes  participaron en los procesos de  prevención de violencia intrafamiliar,  procesos de prevención a través de la estrategia Entornos Protectores y Territorios Seguros, Inclusivos y Diversos dirgido a poblaciones que se han priorizado en los territorios</t>
  </si>
  <si>
    <t>Con corte al 30 de septiembre de 2021, se atendieron 895 personas por hechos de violencia Intrafamiliar a través de las Comisarias de Familia del Distrito, quienes se identificaron como víctimas de conflicto armado,Cabe resaltar que las 43 personas referenciadas en el cuadro por localidades en el ítem (No aplica), corresponden a personas atendidas a través de la estrategia “Una llamada de vida”</t>
  </si>
  <si>
    <t xml:space="preserve">El servicio Integración y Gestión en el Territorio “IGT”, a través de la modalidad de desarrollo de capacidades para la generación de oportunidades, aportan al desarrollo de las capacidades individuales y colectivas de las personas víctimas del conflicto armado, implementando actividades y procesos de cualificación y formación en el marco de tres ejes estratégicos;  generación de ingresos económicos, aprovechamiento del tiempo liberado y fortalecimiento del tejido social. Se facilita, orienta y garantiza la oferta desde un enfoque de derechos, de género, poblacional, diferencial y territorial, en el acceso a oportunidades, aportando a reducir las desigualdades, generando competencias para el sostenimiento económico de las personas y familias en pobreza y vulnerabilidad y facilitando el acceso democrático al deporte, los saberes y expresiones culturales, fortaleciendo el tejido social desde la cualificación de redes familiares y comunitarias. Este trimestre se realizaron 3015 atenciones.  </t>
  </si>
  <si>
    <t>Con corte al tercer trimestre del año 2021, se atendieron a 4.855 victimas de conflicto armado en  68 comedores comunitarios - cocinas populares  de la  Secretaria de Integración Social y 36 puntos de entrega móviles mediante convenios de asociación con ESALES. El apoyo alimentario se complementa con el servicio construyendo autonomía alimentaria, donde reconocen las realidades individuales y familiares de los participantes y las propias de sus comunidades, generando herramientas que le permitan construir un proyecto de vida autónomo, en el marco del contrato social familiar.</t>
  </si>
  <si>
    <r>
      <t xml:space="preserve">Con corte al tercer trimestre del año 2021, se atendieron a 9822 personas, mediante las modalidades bonos canjeables por alimentos y canastas alimentarias. En </t>
    </r>
    <r>
      <rPr>
        <b/>
        <sz val="11"/>
        <color theme="1"/>
        <rFont val="Calibri"/>
        <family val="2"/>
        <scheme val="minor"/>
      </rPr>
      <t xml:space="preserve">Canastas Alimentarias </t>
    </r>
    <r>
      <rPr>
        <sz val="11"/>
        <color theme="1"/>
        <rFont val="Calibri"/>
        <family val="2"/>
        <scheme val="minor"/>
      </rPr>
      <t xml:space="preserve">se entregan alimentos a hogares residentes en territorios o poblaciones con enfoque diferencial y étnico  (rural, indigena y afro). Los </t>
    </r>
    <r>
      <rPr>
        <b/>
        <sz val="11"/>
        <color theme="1"/>
        <rFont val="Calibri"/>
        <family val="2"/>
        <scheme val="minor"/>
      </rPr>
      <t>Bonos canjeables por alimentos</t>
    </r>
    <r>
      <rPr>
        <sz val="11"/>
        <color theme="1"/>
        <rFont val="Calibri"/>
        <family val="2"/>
        <scheme val="minor"/>
      </rPr>
      <t>: se canjean de manera mensual en almacenes Cencosud. En estas dos modalidades se llevaron a cabo actividades relacionadas con Vigilancia Nutricional, así como actividades de Promoción en estilos de vida saludable en temáticas relacionadas con alimentación, nutrición y actividad física; para este proceso se utilizaron herramientas tecnológicas, mensajes de texto  y redes sociales.</t>
    </r>
  </si>
  <si>
    <t>Por otro lado, para la atención de cuidadores-as, se atiende de acuerdo a la demanda y oferta que se tiene establecido en el proyecto 7771, para est caso han sido 27 cuidadores - as vícitmas atendidas a 30 de septiembre de 2021</t>
  </si>
  <si>
    <t>Se atendieron 225 víctimas en los servicios de Centros Crecer, Centros Avanzar y Centro Integrarte acción interna y acción externa. Es de anotar que la atención se ofrece de forma integral que incluye: Complementación alimentaria, Transporte, Actividades para el desarrollo de sus capacidades, hospedaje, entre otros; durante el año, de forma permanente a cada uno de los usuarios y además de acuerdo a la modalidad del servicio y en cumplimiento a la resolución 0509 de 2021 de la SDIS.</t>
  </si>
  <si>
    <t>El servicio de apoyos económicos a atendido a personas mayores victimas a través de la entrega de un apoyo económico en efectivo de $130.000 mensuales los cuales cubren alguna de sus necesidades básicas. En el mes de agosto de 2021 se realizó un incremento del valor del apoyo económico de $5.000, pasando de entregar $125,000 a $130,000.</t>
  </si>
  <si>
    <t>El servicio social Centro Día atendió a las personas mayores víctimas del conflicto armado desde las modalidades de atención presencial, visita domiciliaria, y actividades extramurales, cumpliendo con los protocolos de bioseguridad aprobados por la SDSalud, en los siguientes Componentes: psicosocial, nutricional, edufísico, artístico y cultural.</t>
  </si>
  <si>
    <t>Se atendieron 45 víctimas en el servicio de Centros Noche. El Servicio social de cuidado transitorio (día - noche), atendió a las personas mayores víctimas del conflicto armado con los cuales se realizaron procesos de orientación en la formulación de iniciativas productivas, acompañamiento y orientación para la asesoría desde la Unidad de Víctimas, acompañamiento para trámite de afiliación a régimen subsidiado y citas médicas, contacto con red de apoyo familiar para reintegro familiar y talleres encaminados al fortalecimiento psicológico y emocional.</t>
  </si>
  <si>
    <t xml:space="preserve">Se atendieron 58 víctimas en el servicio de Centros de Protección Social. El Servicio social de cuidado integral y protección institucionalizada brindó atención a las personas mayores identificadas como víctimas de la violencia, con dependencia moderada o severa, en situación de abandono o sin redes familiares o sociales de apoyo, garantizando su cuidado y manutención, bienestar social, cuidado calificado y constitución de redes de apoyo generacional, familiar e institucional. </t>
  </si>
  <si>
    <t>Se atendieron 2356 jóvenes víctimas en los servicios con cobertura y atención territorial ligados a las casas de la juventud donde se promueven espacios de convivencia, participación, reconocimiento y cuidado desde los enfoques de prevención, promoción, protección y garantía de derechos, que permitan generar oportunidades de inclusión en las dinámicas sociales, económicas, culturales y educativas de la ciudad, reconociendo y fortaleciendo la diversidad étnica-cultural con enfoque de género de la población joven.</t>
  </si>
  <si>
    <r>
      <t>Se atendieron 73</t>
    </r>
    <r>
      <rPr>
        <b/>
        <sz val="11"/>
        <color theme="1"/>
        <rFont val="Calibri"/>
        <family val="2"/>
        <scheme val="minor"/>
      </rPr>
      <t xml:space="preserve"> </t>
    </r>
    <r>
      <rPr>
        <sz val="11"/>
        <color theme="1"/>
        <rFont val="Calibri"/>
        <family val="2"/>
        <scheme val="minor"/>
      </rPr>
      <t>jóvenes víctimas en el Servicio Social para la Seguridad Económica de la Juventud  a través de transferencias monetarias condicionadas con el objetivo de contribuir con la reducción del riesgo social de jóvenes altamente vulnerables a través de su inclusión en dinámicas educativas y sociales, orientación socio ocupacional y formación en habilidades para el trabajo que promuevan la prevención, promoción y protección de sus derechos.</t>
    </r>
  </si>
  <si>
    <t>571 jóvenes víctimas han participado en los espacios de socialización de la Política Pública de Juventud (PPJ) en 16 de las 20 localidades. Esta socialización se ha dado en espacios como Comités Operativos Locales de Juventud (COLJ), Unidades de Apoyo Técnico (UAT), Semana de la Juventud, entre otros.</t>
  </si>
  <si>
    <t>En los Centros FORJAR se atendieron 84 jóvenes remitidos por las autoridades administrativas y judiciales competentes del SRPA con una atención enfocada en el restablecimiento de derechos en Administración de Justicia y para la ejecución de sanciones, junto a las actividades de Prestación de Servicios a la Comunidad y de Libertad Vigilada/Asistida.</t>
  </si>
  <si>
    <t>La Estrategia Atrapasueños en 12 localidades priorizadas por ser las que más recepcionan población víctima del conflicto armado y las localidades con alerta temprana,de la Defensoría del pueblo, para la identificación y atención de niñas, niños y adolescentes víctimas y afectados por el conflicto armado interno y sus familias, mediante  la atención con herramientas pedagógicas y psicosociales en los acompañamientos en casa, atención presencial, seguimiento telefónico y virtuales. Se han atendido a 865 niñas, niños y adolescentes víctimas y afectados por el conflicto armado, mediante acciones  pedagógicas y artísticas como aporte a la reparación simbólica y construcción de paz, fortaleciendo la capacidad protectora de las familias como corresponsables y garantes de derechos y  el fortalecimiento del rol protector. Se brinda atención a niñas y niños afectados por el conflicto armado hijas e hijos de excombatientes.</t>
  </si>
  <si>
    <t>Se atendieron 10.829 victimas Desde el proyecto 7749 "Implementación de la estrategia de territorios cuidadores en Bogotá", se ha atendido al 100% de personas identificadas como víctimas del conflicto armado que se encuentren en  emergencia social, económica, natural, antrópica y sanitaria, a través del servicio "Respuesta Social"  y Gestión del Riesgo en los beneficios que lo integran y por medio de los caules se ha materializado el tangible del mismo, lo que se traduce en Beneficios de Bono Canjable por Alimentos, Auxilios Funerarios y Suministros.</t>
  </si>
  <si>
    <t xml:space="preserve">Se avanzó en la construcción del documento Lineamiento para el abordaje de población víctima del conflicto en jornadas de sensibilización, formación e información en Derechos Humanos, Sexuales y Reproductivos, el cual cuenta con retroalimentación de la Alta Consejería para las Víctimas, Paz y Reconciliación, Secretaría Distrital de Salud y Secretaría Distrital de la Mujer. Es importante resaltar en el marco del proyecto de inversión 7753 -  PREVENCIÓN DE LA MATERNIDAD Y LA PATERNIDAD TEMPRANA EN BOGOTÁ, 106 víctimas han participado del servicio de SESIONES INFORMATIVAS PREVENCIÓN DE LA MATERNIDAD Y LA PATERNIDAD TEMPRANA y 856 víctimas han participado de las FERIAS DE LA SEXUALIDAD, lo que da un total de 962 vícitmas atendidas.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</si>
</sst>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quot;$&quot;\ * #,##0_-;\-&quot;$&quot;\ * #,##0_-;_-&quot;$&quot;\ * &quot;-&quot;??_-;_-@_-"/>
    <numFmt numFmtId="165" formatCode="_(* #,##0_);_(* \(#,##0\);_(* &quot;-&quot;??_);_(@_)"/>
    <numFmt numFmtId="166" formatCode="_-* #,##0_-;\-* #,##0_-;_-* &quot;-&quot;??_-;_-@_-"/>
  </numFmts>
  <fonts count="16"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font>
    <font>
      <b/>
      <sz val="10"/>
      <color theme="1"/>
      <name val="Arial Narrow"/>
      <family val="2"/>
    </font>
    <font>
      <sz val="10"/>
      <color theme="1"/>
      <name val="Arial Narrow"/>
      <family val="2"/>
    </font>
    <font>
      <sz val="10"/>
      <name val="Arial Narrow"/>
      <family val="2"/>
    </font>
    <font>
      <b/>
      <sz val="10"/>
      <color rgb="FF000000"/>
      <name val="Arial Narrow"/>
      <family val="2"/>
    </font>
    <font>
      <sz val="12"/>
      <color theme="1"/>
      <name val="Calibri"/>
      <family val="2"/>
      <scheme val="minor"/>
    </font>
    <font>
      <b/>
      <sz val="24"/>
      <color theme="0"/>
      <name val="Arial Narrow"/>
      <family val="2"/>
    </font>
    <font>
      <b/>
      <sz val="11"/>
      <color rgb="FF000000"/>
      <name val="Arial Narrow"/>
      <family val="2"/>
    </font>
    <font>
      <sz val="11"/>
      <color rgb="FF000000"/>
      <name val="Arial Narrow"/>
      <family val="2"/>
    </font>
    <font>
      <b/>
      <sz val="11"/>
      <color theme="1"/>
      <name val="Arial Narrow"/>
      <family val="2"/>
    </font>
    <font>
      <sz val="10"/>
      <color rgb="FF000000"/>
      <name val="Arial Narrow"/>
      <family val="2"/>
    </font>
    <font>
      <sz val="11"/>
      <name val="Calibri"/>
      <family val="2"/>
      <scheme val="minor"/>
    </font>
    <font>
      <sz val="11"/>
      <color rgb="FF000000"/>
      <name val="Calibri"/>
      <family val="2"/>
      <scheme val="minor"/>
    </font>
  </fonts>
  <fills count="8">
    <fill>
      <patternFill patternType="none"/>
    </fill>
    <fill>
      <patternFill patternType="gray125"/>
    </fill>
    <fill>
      <patternFill patternType="solid">
        <fgColor rgb="FFFFC000"/>
        <bgColor indexed="64"/>
      </patternFill>
    </fill>
    <fill>
      <patternFill patternType="solid">
        <fgColor rgb="FFFFC000"/>
        <bgColor rgb="FF000000"/>
      </patternFill>
    </fill>
    <fill>
      <patternFill patternType="solid">
        <fgColor rgb="FFFF0000"/>
        <bgColor indexed="64"/>
      </patternFill>
    </fill>
    <fill>
      <patternFill patternType="solid">
        <fgColor rgb="FFE00007"/>
        <bgColor indexed="64"/>
      </patternFill>
    </fill>
    <fill>
      <patternFill patternType="solid">
        <fgColor theme="0"/>
        <bgColor indexed="64"/>
      </patternFill>
    </fill>
    <fill>
      <patternFill patternType="solid">
        <fgColor rgb="FF92D050"/>
        <bgColor indexed="64"/>
      </patternFill>
    </fill>
  </fills>
  <borders count="13">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style="thin">
        <color indexed="64"/>
      </right>
      <top/>
      <bottom style="thin">
        <color indexed="64"/>
      </bottom>
      <diagonal/>
    </border>
    <border>
      <left style="thin">
        <color indexed="64"/>
      </left>
      <right style="thin">
        <color indexed="64"/>
      </right>
      <top style="double">
        <color indexed="64"/>
      </top>
      <bottom style="double">
        <color indexed="64"/>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s>
  <cellStyleXfs count="11">
    <xf numFmtId="0" fontId="0" fillId="0" borderId="0"/>
    <xf numFmtId="43" fontId="1" fillId="0" borderId="0" applyFont="0" applyFill="0" applyBorder="0" applyAlignment="0" applyProtection="0"/>
    <xf numFmtId="0" fontId="3" fillId="0" borderId="0"/>
    <xf numFmtId="41" fontId="8" fillId="0" borderId="0" applyFont="0" applyFill="0" applyBorder="0" applyAlignment="0" applyProtection="0"/>
    <xf numFmtId="44" fontId="8" fillId="0" borderId="0" applyFont="0" applyFill="0" applyBorder="0" applyAlignment="0" applyProtection="0"/>
    <xf numFmtId="43" fontId="8" fillId="0" borderId="0" applyFont="0" applyFill="0" applyBorder="0" applyAlignment="0" applyProtection="0"/>
    <xf numFmtId="0" fontId="1" fillId="0" borderId="0"/>
    <xf numFmtId="44" fontId="8" fillId="0" borderId="0" applyFont="0" applyFill="0" applyBorder="0" applyAlignment="0" applyProtection="0"/>
    <xf numFmtId="42" fontId="1" fillId="0" borderId="0" applyFont="0" applyFill="0" applyBorder="0" applyAlignment="0" applyProtection="0"/>
    <xf numFmtId="9" fontId="1" fillId="0" borderId="0" applyFont="0" applyFill="0" applyBorder="0" applyAlignment="0" applyProtection="0"/>
    <xf numFmtId="44" fontId="1" fillId="0" borderId="0" applyFont="0" applyFill="0" applyBorder="0" applyAlignment="0" applyProtection="0"/>
  </cellStyleXfs>
  <cellXfs count="96">
    <xf numFmtId="0" fontId="0" fillId="0" borderId="0" xfId="0"/>
    <xf numFmtId="0" fontId="4" fillId="2" borderId="1" xfId="2" applyFont="1" applyFill="1" applyBorder="1" applyAlignment="1">
      <alignment horizontal="center" vertical="center" wrapText="1"/>
    </xf>
    <xf numFmtId="0" fontId="4" fillId="2" borderId="2" xfId="2" applyFont="1" applyFill="1" applyBorder="1" applyAlignment="1">
      <alignment horizontal="center" vertical="center" wrapText="1"/>
    </xf>
    <xf numFmtId="0" fontId="5" fillId="0" borderId="1" xfId="0" applyFont="1" applyBorder="1" applyAlignment="1">
      <alignment horizontal="center" vertical="center"/>
    </xf>
    <xf numFmtId="0" fontId="6" fillId="0" borderId="2" xfId="0" applyFont="1" applyBorder="1" applyAlignment="1">
      <alignment horizontal="center" vertical="center" wrapText="1"/>
    </xf>
    <xf numFmtId="0" fontId="6" fillId="0" borderId="1" xfId="0" applyFont="1" applyBorder="1" applyAlignment="1">
      <alignment horizontal="center" vertical="center" wrapText="1"/>
    </xf>
    <xf numFmtId="0" fontId="6" fillId="0" borderId="1" xfId="0" applyFont="1" applyBorder="1" applyAlignment="1">
      <alignment vertical="center" wrapText="1"/>
    </xf>
    <xf numFmtId="0" fontId="4" fillId="2" borderId="3" xfId="2" applyFont="1" applyFill="1" applyBorder="1" applyAlignment="1">
      <alignment horizontal="center" vertical="center" wrapText="1"/>
    </xf>
    <xf numFmtId="0" fontId="7" fillId="3" borderId="3" xfId="2" applyFont="1" applyFill="1" applyBorder="1" applyAlignment="1">
      <alignment horizontal="center" vertical="center" wrapText="1"/>
    </xf>
    <xf numFmtId="0" fontId="7" fillId="2" borderId="3" xfId="2" applyFont="1" applyFill="1" applyBorder="1" applyAlignment="1">
      <alignment horizontal="center" vertical="center" wrapText="1"/>
    </xf>
    <xf numFmtId="0" fontId="6" fillId="0" borderId="1" xfId="0" applyFont="1" applyBorder="1" applyAlignment="1">
      <alignment horizontal="left" vertical="center" wrapText="1"/>
    </xf>
    <xf numFmtId="0" fontId="5" fillId="0" borderId="1" xfId="0" applyFont="1" applyBorder="1" applyAlignment="1">
      <alignment vertical="center"/>
    </xf>
    <xf numFmtId="165" fontId="10" fillId="0" borderId="1" xfId="1" applyNumberFormat="1" applyFont="1" applyFill="1" applyBorder="1" applyAlignment="1">
      <alignment horizontal="right" vertical="center"/>
    </xf>
    <xf numFmtId="0" fontId="10" fillId="0" borderId="1" xfId="0" applyFont="1" applyBorder="1" applyAlignment="1">
      <alignment vertical="center"/>
    </xf>
    <xf numFmtId="0" fontId="0" fillId="0" borderId="1" xfId="0" applyBorder="1" applyAlignment="1">
      <alignment horizontal="center" vertical="center"/>
    </xf>
    <xf numFmtId="165" fontId="10" fillId="0" borderId="5" xfId="1" applyNumberFormat="1" applyFont="1" applyFill="1" applyBorder="1" applyAlignment="1">
      <alignment horizontal="right" vertical="center"/>
    </xf>
    <xf numFmtId="165" fontId="11" fillId="0" borderId="1" xfId="1" applyNumberFormat="1" applyFont="1" applyFill="1" applyBorder="1" applyAlignment="1">
      <alignment horizontal="right" vertical="center"/>
    </xf>
    <xf numFmtId="165" fontId="11" fillId="0" borderId="1" xfId="1" applyNumberFormat="1" applyFont="1" applyFill="1" applyBorder="1" applyAlignment="1" applyProtection="1">
      <alignment horizontal="right" vertical="center"/>
    </xf>
    <xf numFmtId="0" fontId="11" fillId="0" borderId="1" xfId="0" applyFont="1" applyBorder="1" applyAlignment="1">
      <alignment vertical="center"/>
    </xf>
    <xf numFmtId="165" fontId="11" fillId="0" borderId="5" xfId="1" applyNumberFormat="1" applyFont="1" applyFill="1" applyBorder="1" applyAlignment="1">
      <alignment horizontal="right" vertical="center"/>
    </xf>
    <xf numFmtId="165" fontId="11" fillId="0" borderId="5" xfId="1" applyNumberFormat="1" applyFont="1" applyFill="1" applyBorder="1" applyAlignment="1" applyProtection="1">
      <alignment horizontal="right" vertical="center"/>
    </xf>
    <xf numFmtId="0" fontId="11" fillId="0" borderId="5" xfId="0" applyFont="1" applyBorder="1" applyAlignment="1">
      <alignment vertical="center"/>
    </xf>
    <xf numFmtId="165" fontId="10" fillId="2" borderId="6" xfId="1" applyNumberFormat="1" applyFont="1" applyFill="1" applyBorder="1" applyAlignment="1">
      <alignment horizontal="center" vertical="center"/>
    </xf>
    <xf numFmtId="0" fontId="10" fillId="2" borderId="6" xfId="0" applyFont="1" applyFill="1" applyBorder="1" applyAlignment="1">
      <alignment horizontal="center" vertical="center"/>
    </xf>
    <xf numFmtId="0" fontId="2" fillId="2" borderId="1" xfId="0" applyFont="1" applyFill="1" applyBorder="1" applyAlignment="1">
      <alignment horizontal="center" vertical="center"/>
    </xf>
    <xf numFmtId="165" fontId="10" fillId="0" borderId="3" xfId="1" applyNumberFormat="1" applyFont="1" applyFill="1" applyBorder="1" applyAlignment="1">
      <alignment horizontal="right" vertical="center"/>
    </xf>
    <xf numFmtId="0" fontId="10" fillId="0" borderId="3" xfId="0" applyFont="1" applyBorder="1" applyAlignment="1">
      <alignment vertical="center"/>
    </xf>
    <xf numFmtId="0" fontId="0" fillId="0" borderId="5" xfId="0" applyBorder="1" applyAlignment="1">
      <alignment horizontal="center" vertical="center"/>
    </xf>
    <xf numFmtId="165" fontId="10" fillId="2" borderId="1" xfId="1" applyNumberFormat="1" applyFont="1" applyFill="1" applyBorder="1" applyAlignment="1">
      <alignment horizontal="center" vertic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0" fillId="0" borderId="1" xfId="0" applyBorder="1"/>
    <xf numFmtId="0" fontId="0" fillId="0" borderId="5" xfId="0" applyBorder="1"/>
    <xf numFmtId="0" fontId="10" fillId="2" borderId="11" xfId="0" applyFont="1" applyFill="1" applyBorder="1" applyAlignment="1">
      <alignment horizontal="center" vertical="center" wrapText="1"/>
    </xf>
    <xf numFmtId="0" fontId="12" fillId="2" borderId="11" xfId="0" applyFont="1" applyFill="1" applyBorder="1" applyAlignment="1">
      <alignment horizontal="center" vertical="center" wrapText="1"/>
    </xf>
    <xf numFmtId="0" fontId="0" fillId="0" borderId="1" xfId="0" applyBorder="1" applyProtection="1">
      <protection locked="0"/>
    </xf>
    <xf numFmtId="0" fontId="12" fillId="2" borderId="11" xfId="0" applyFont="1" applyFill="1" applyBorder="1" applyAlignment="1">
      <alignment horizontal="center" vertical="center"/>
    </xf>
    <xf numFmtId="0" fontId="6" fillId="0" borderId="1" xfId="0" applyFont="1" applyBorder="1" applyAlignment="1">
      <alignment horizontal="center" vertical="center"/>
    </xf>
    <xf numFmtId="0" fontId="13" fillId="0" borderId="1" xfId="0" applyFont="1" applyBorder="1" applyAlignment="1">
      <alignment horizontal="left" vertical="center" wrapText="1"/>
    </xf>
    <xf numFmtId="0" fontId="13" fillId="0" borderId="1" xfId="0" applyFont="1" applyBorder="1" applyAlignment="1">
      <alignment horizontal="center" vertical="center" wrapText="1"/>
    </xf>
    <xf numFmtId="9" fontId="5" fillId="6" borderId="1" xfId="3" applyNumberFormat="1" applyFont="1" applyFill="1" applyBorder="1" applyAlignment="1">
      <alignment horizontal="center" vertical="center" wrapText="1"/>
    </xf>
    <xf numFmtId="164" fontId="5" fillId="0" borderId="1" xfId="7" applyNumberFormat="1" applyFont="1" applyFill="1" applyBorder="1" applyAlignment="1">
      <alignment vertical="center"/>
    </xf>
    <xf numFmtId="164" fontId="6" fillId="0" borderId="1" xfId="7" applyNumberFormat="1" applyFont="1" applyFill="1" applyBorder="1" applyAlignment="1">
      <alignment vertical="center"/>
    </xf>
    <xf numFmtId="9" fontId="6" fillId="0" borderId="1" xfId="0" applyNumberFormat="1" applyFont="1" applyBorder="1" applyAlignment="1">
      <alignment horizontal="center" vertical="center" wrapText="1"/>
    </xf>
    <xf numFmtId="164" fontId="6" fillId="0" borderId="1" xfId="7" applyNumberFormat="1" applyFont="1" applyFill="1" applyBorder="1" applyAlignment="1">
      <alignment horizontal="center" vertical="center" wrapText="1"/>
    </xf>
    <xf numFmtId="3" fontId="6" fillId="0" borderId="1" xfId="0" applyNumberFormat="1" applyFont="1" applyBorder="1" applyAlignment="1">
      <alignment horizontal="center" vertical="center"/>
    </xf>
    <xf numFmtId="9" fontId="6" fillId="0" borderId="1" xfId="0" applyNumberFormat="1" applyFont="1" applyBorder="1" applyAlignment="1">
      <alignment horizontal="center" vertical="center"/>
    </xf>
    <xf numFmtId="0" fontId="9" fillId="6" borderId="0" xfId="0" applyFont="1" applyFill="1" applyAlignment="1">
      <alignment horizontal="center" vertical="center"/>
    </xf>
    <xf numFmtId="0" fontId="0" fillId="6" borderId="0" xfId="0" applyFill="1"/>
    <xf numFmtId="164" fontId="2" fillId="0" borderId="0" xfId="0" applyNumberFormat="1" applyFont="1"/>
    <xf numFmtId="42" fontId="2" fillId="0" borderId="0" xfId="8" applyFont="1"/>
    <xf numFmtId="9" fontId="12" fillId="6" borderId="0" xfId="3" applyNumberFormat="1" applyFont="1" applyFill="1" applyBorder="1" applyAlignment="1">
      <alignment horizontal="center" vertical="center" wrapText="1"/>
    </xf>
    <xf numFmtId="1" fontId="6" fillId="0" borderId="1" xfId="9" applyNumberFormat="1" applyFont="1" applyBorder="1" applyAlignment="1">
      <alignment horizontal="center" vertical="center" wrapText="1"/>
    </xf>
    <xf numFmtId="0" fontId="6" fillId="0" borderId="1" xfId="0" applyFont="1" applyFill="1" applyBorder="1" applyAlignment="1">
      <alignment horizontal="left" vertical="center" wrapText="1"/>
    </xf>
    <xf numFmtId="9" fontId="6" fillId="2" borderId="1" xfId="9" applyFont="1" applyFill="1" applyBorder="1" applyAlignment="1">
      <alignment horizontal="center" vertical="center" wrapText="1"/>
    </xf>
    <xf numFmtId="2" fontId="6" fillId="2" borderId="1" xfId="7" applyNumberFormat="1" applyFont="1" applyFill="1" applyBorder="1" applyAlignment="1">
      <alignment horizontal="center" vertical="center"/>
    </xf>
    <xf numFmtId="1" fontId="6" fillId="2" borderId="1" xfId="7" applyNumberFormat="1" applyFont="1" applyFill="1" applyBorder="1" applyAlignment="1">
      <alignment horizontal="center" vertical="center"/>
    </xf>
    <xf numFmtId="1" fontId="6" fillId="2" borderId="1" xfId="7" applyNumberFormat="1" applyFont="1" applyFill="1" applyBorder="1" applyAlignment="1">
      <alignment horizontal="center" vertical="center" wrapText="1"/>
    </xf>
    <xf numFmtId="1" fontId="5" fillId="2" borderId="1" xfId="7" applyNumberFormat="1" applyFont="1" applyFill="1" applyBorder="1" applyAlignment="1">
      <alignment horizontal="center" vertical="center"/>
    </xf>
    <xf numFmtId="9" fontId="6" fillId="2" borderId="1" xfId="9" applyFont="1" applyFill="1" applyBorder="1" applyAlignment="1">
      <alignment horizontal="center" vertical="center"/>
    </xf>
    <xf numFmtId="0" fontId="0" fillId="0" borderId="5" xfId="0" applyFill="1" applyBorder="1"/>
    <xf numFmtId="166" fontId="5" fillId="2" borderId="1" xfId="1" applyNumberFormat="1" applyFont="1" applyFill="1" applyBorder="1" applyAlignment="1">
      <alignment vertical="center"/>
    </xf>
    <xf numFmtId="9" fontId="5" fillId="0" borderId="1" xfId="9" applyFont="1" applyBorder="1" applyAlignment="1">
      <alignment vertical="center"/>
    </xf>
    <xf numFmtId="166" fontId="5" fillId="2" borderId="1" xfId="1" applyNumberFormat="1" applyFont="1" applyFill="1" applyBorder="1" applyAlignment="1">
      <alignment horizontal="center" vertical="center"/>
    </xf>
    <xf numFmtId="2" fontId="6" fillId="2" borderId="1" xfId="9" applyNumberFormat="1" applyFont="1" applyFill="1" applyBorder="1" applyAlignment="1">
      <alignment horizontal="center" vertical="center" wrapText="1"/>
    </xf>
    <xf numFmtId="166" fontId="5" fillId="2" borderId="1" xfId="1" applyNumberFormat="1" applyFont="1" applyFill="1" applyBorder="1"/>
    <xf numFmtId="164" fontId="5" fillId="2" borderId="1" xfId="0" applyNumberFormat="1" applyFont="1" applyFill="1" applyBorder="1" applyAlignment="1">
      <alignment vertical="center"/>
    </xf>
    <xf numFmtId="0" fontId="5" fillId="7" borderId="1" xfId="0" applyFont="1" applyFill="1" applyBorder="1" applyAlignment="1">
      <alignment horizontal="center" vertical="center"/>
    </xf>
    <xf numFmtId="0" fontId="14" fillId="0" borderId="1" xfId="0" applyFont="1" applyBorder="1" applyAlignment="1" applyProtection="1">
      <alignment horizontal="justify" vertical="center" wrapText="1"/>
      <protection locked="0"/>
    </xf>
    <xf numFmtId="0" fontId="0" fillId="0" borderId="1" xfId="0" applyBorder="1" applyAlignment="1" applyProtection="1">
      <alignment horizontal="justify" vertical="center" wrapText="1"/>
      <protection locked="0"/>
    </xf>
    <xf numFmtId="166" fontId="0" fillId="6" borderId="0" xfId="0" applyNumberFormat="1" applyFill="1"/>
    <xf numFmtId="165" fontId="11" fillId="0" borderId="1" xfId="1" applyNumberFormat="1" applyFont="1" applyFill="1" applyBorder="1" applyAlignment="1" applyProtection="1">
      <alignment horizontal="center" vertical="center"/>
    </xf>
    <xf numFmtId="0" fontId="0" fillId="0" borderId="1" xfId="0" applyBorder="1" applyAlignment="1">
      <alignment horizontal="right" vertical="center"/>
    </xf>
    <xf numFmtId="0" fontId="0" fillId="0" borderId="1" xfId="0" applyBorder="1" applyAlignment="1">
      <alignment horizontal="right"/>
    </xf>
    <xf numFmtId="0" fontId="0" fillId="0" borderId="0" xfId="0" applyAlignment="1">
      <alignment horizontal="right"/>
    </xf>
    <xf numFmtId="164" fontId="6" fillId="2" borderId="1" xfId="10" applyNumberFormat="1" applyFont="1" applyFill="1" applyBorder="1" applyAlignment="1">
      <alignment horizontal="center" vertical="center"/>
    </xf>
    <xf numFmtId="166" fontId="5" fillId="2" borderId="1" xfId="1" applyNumberFormat="1" applyFont="1" applyFill="1" applyBorder="1" applyAlignment="1">
      <alignment horizontal="right" vertical="center"/>
    </xf>
    <xf numFmtId="9" fontId="12" fillId="0" borderId="0" xfId="9" applyFont="1" applyFill="1" applyBorder="1" applyAlignment="1">
      <alignment vertical="center"/>
    </xf>
    <xf numFmtId="0" fontId="0" fillId="0" borderId="12" xfId="0" applyBorder="1" applyAlignment="1" applyProtection="1">
      <alignment horizontal="justify" vertical="center" wrapText="1"/>
      <protection locked="0"/>
    </xf>
    <xf numFmtId="0" fontId="15" fillId="0" borderId="1" xfId="0" applyFont="1" applyFill="1" applyBorder="1" applyAlignment="1">
      <alignment horizontal="justify" vertical="center" wrapText="1"/>
    </xf>
    <xf numFmtId="0" fontId="15" fillId="0" borderId="3" xfId="0" applyFont="1" applyFill="1" applyBorder="1" applyAlignment="1">
      <alignment horizontal="justify" vertical="center" wrapText="1"/>
    </xf>
    <xf numFmtId="0" fontId="0" fillId="0" borderId="1" xfId="0" applyFill="1" applyBorder="1" applyAlignment="1" applyProtection="1">
      <alignment horizontal="justify" vertical="center" wrapText="1"/>
      <protection locked="0"/>
    </xf>
    <xf numFmtId="0" fontId="0" fillId="6" borderId="1" xfId="0" applyFill="1" applyBorder="1" applyAlignment="1" applyProtection="1">
      <alignment horizontal="justify" vertical="center" wrapText="1"/>
      <protection locked="0"/>
    </xf>
    <xf numFmtId="0" fontId="0" fillId="0" borderId="1" xfId="0" applyBorder="1" applyAlignment="1">
      <alignment horizontal="justify" vertical="center" wrapText="1"/>
    </xf>
    <xf numFmtId="0" fontId="14" fillId="0" borderId="1" xfId="0" applyFont="1" applyBorder="1" applyAlignment="1">
      <alignment horizontal="justify" vertical="center" wrapText="1"/>
    </xf>
    <xf numFmtId="0" fontId="5" fillId="0" borderId="1" xfId="0" applyFont="1" applyFill="1" applyBorder="1" applyAlignment="1">
      <alignment horizontal="center" vertical="center"/>
    </xf>
    <xf numFmtId="0" fontId="9" fillId="5" borderId="1" xfId="0" applyFont="1" applyFill="1" applyBorder="1" applyAlignment="1">
      <alignment horizontal="center" vertical="center"/>
    </xf>
    <xf numFmtId="0" fontId="2" fillId="4" borderId="0" xfId="0" applyFont="1" applyFill="1" applyAlignment="1">
      <alignment horizontal="center" wrapText="1"/>
    </xf>
    <xf numFmtId="0" fontId="2" fillId="4" borderId="7" xfId="0" applyFont="1" applyFill="1" applyBorder="1" applyAlignment="1">
      <alignment horizontal="center" wrapText="1"/>
    </xf>
    <xf numFmtId="0" fontId="2" fillId="4" borderId="8" xfId="0" applyFont="1" applyFill="1" applyBorder="1" applyAlignment="1">
      <alignment horizontal="center" wrapText="1"/>
    </xf>
    <xf numFmtId="0" fontId="2" fillId="4" borderId="9" xfId="0" applyFont="1" applyFill="1" applyBorder="1" applyAlignment="1">
      <alignment horizontal="center" wrapText="1"/>
    </xf>
    <xf numFmtId="0" fontId="2" fillId="4" borderId="1" xfId="0" applyFont="1" applyFill="1" applyBorder="1" applyAlignment="1">
      <alignment horizontal="center"/>
    </xf>
    <xf numFmtId="0" fontId="10" fillId="4" borderId="4" xfId="0" applyFont="1" applyFill="1" applyBorder="1" applyAlignment="1">
      <alignment horizontal="center" vertical="center"/>
    </xf>
    <xf numFmtId="0" fontId="10" fillId="4" borderId="10" xfId="0" applyFont="1" applyFill="1" applyBorder="1" applyAlignment="1">
      <alignment horizontal="center" vertical="center"/>
    </xf>
    <xf numFmtId="0" fontId="10" fillId="4" borderId="2" xfId="0" applyFont="1" applyFill="1" applyBorder="1" applyAlignment="1">
      <alignment horizontal="center" vertical="center"/>
    </xf>
    <xf numFmtId="0" fontId="10" fillId="4" borderId="1" xfId="0" applyFont="1" applyFill="1" applyBorder="1" applyAlignment="1">
      <alignment horizontal="center" vertical="center"/>
    </xf>
  </cellXfs>
  <cellStyles count="11">
    <cellStyle name="Millares" xfId="1" builtinId="3"/>
    <cellStyle name="Millares [0] 2 2 2" xfId="3"/>
    <cellStyle name="Millares 2 2" xfId="5"/>
    <cellStyle name="Moneda" xfId="10" builtinId="4"/>
    <cellStyle name="Moneda [0]" xfId="8" builtinId="7"/>
    <cellStyle name="Moneda 12" xfId="4"/>
    <cellStyle name="Moneda 9" xfId="7"/>
    <cellStyle name="Normal" xfId="0" builtinId="0"/>
    <cellStyle name="Normal 2" xfId="2"/>
    <cellStyle name="Normal 2 2" xfId="6"/>
    <cellStyle name="Porcentaje"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9</xdr:col>
      <xdr:colOff>0</xdr:colOff>
      <xdr:row>0</xdr:row>
      <xdr:rowOff>0</xdr:rowOff>
    </xdr:from>
    <xdr:to>
      <xdr:col>14</xdr:col>
      <xdr:colOff>640107</xdr:colOff>
      <xdr:row>3</xdr:row>
      <xdr:rowOff>174859</xdr:rowOff>
    </xdr:to>
    <xdr:pic>
      <xdr:nvPicPr>
        <xdr:cNvPr id="2" name="Imagen 1">
          <a:extLst>
            <a:ext uri="{FF2B5EF4-FFF2-40B4-BE49-F238E27FC236}">
              <a16:creationId xmlns:a16="http://schemas.microsoft.com/office/drawing/2014/main" id="{0D1A83BD-C39F-40B6-8407-5A21753EDF99}"/>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858000" y="0"/>
          <a:ext cx="4892339" cy="74635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ASUS/Downloads/Formato%20Seguimiento%20PAD%20Tercer%20Trimestre%202021%20SDIS%20fAMILIA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eguimiento"/>
      <sheetName val="INFORMACIÓN POR LOCALIDAD"/>
      <sheetName val="Hoja1"/>
      <sheetName val="CARACTERÍSTICAS POBLACIONALES "/>
      <sheetName val="INFORMACIÓN CUALITATIVA"/>
      <sheetName val="GRUPO ETARIO"/>
    </sheetNames>
    <sheetDataSet>
      <sheetData sheetId="0"/>
      <sheetData sheetId="1">
        <row r="199">
          <cell r="G199">
            <v>5</v>
          </cell>
        </row>
        <row r="225">
          <cell r="G225">
            <v>895</v>
          </cell>
          <cell r="O225">
            <v>14</v>
          </cell>
        </row>
        <row r="249">
          <cell r="G249">
            <v>200</v>
          </cell>
        </row>
      </sheetData>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AA37"/>
  <sheetViews>
    <sheetView tabSelected="1" zoomScale="90" zoomScaleNormal="90" workbookViewId="0">
      <pane xSplit="9" ySplit="6" topLeftCell="J7" activePane="bottomRight" state="frozen"/>
      <selection pane="topRight" activeCell="J1" sqref="J1"/>
      <selection pane="bottomLeft" activeCell="A7" sqref="A7"/>
      <selection pane="bottomRight" activeCell="E8" sqref="E8"/>
    </sheetView>
  </sheetViews>
  <sheetFormatPr baseColWidth="10" defaultRowHeight="15" x14ac:dyDescent="0.25"/>
  <cols>
    <col min="1" max="1" width="4.85546875" customWidth="1"/>
    <col min="2" max="2" width="13" bestFit="1" customWidth="1"/>
    <col min="3" max="3" width="7.42578125" customWidth="1"/>
    <col min="4" max="4" width="11.5703125" customWidth="1"/>
    <col min="5" max="5" width="10.5703125" customWidth="1"/>
    <col min="6" max="6" width="11.140625" bestFit="1" customWidth="1"/>
    <col min="8" max="8" width="15.7109375" customWidth="1"/>
    <col min="9" max="9" width="26.28515625" customWidth="1"/>
    <col min="13" max="13" width="10.42578125" bestFit="1" customWidth="1"/>
    <col min="14" max="14" width="19.28515625" customWidth="1"/>
    <col min="15" max="15" width="20" customWidth="1"/>
    <col min="16" max="16" width="17.5703125" customWidth="1"/>
    <col min="17" max="17" width="11.28515625" bestFit="1" customWidth="1"/>
    <col min="18" max="18" width="15.140625" style="48" customWidth="1"/>
    <col min="19" max="27" width="11.42578125" style="48"/>
  </cols>
  <sheetData>
    <row r="5" spans="1:26" ht="36.950000000000003" customHeight="1" x14ac:dyDescent="0.25">
      <c r="A5" s="86" t="s">
        <v>125</v>
      </c>
      <c r="B5" s="86"/>
      <c r="C5" s="86"/>
      <c r="D5" s="86"/>
      <c r="E5" s="86"/>
      <c r="F5" s="86"/>
      <c r="G5" s="86"/>
      <c r="H5" s="86"/>
      <c r="I5" s="86"/>
      <c r="J5" s="86"/>
      <c r="K5" s="86"/>
      <c r="L5" s="86"/>
      <c r="M5" s="86"/>
      <c r="N5" s="86"/>
      <c r="O5" s="86"/>
      <c r="P5" s="86"/>
      <c r="Q5" s="86"/>
      <c r="R5" s="47"/>
      <c r="S5" s="47"/>
      <c r="T5" s="47"/>
      <c r="U5" s="47"/>
      <c r="V5" s="47"/>
      <c r="W5" s="47"/>
      <c r="X5" s="47"/>
      <c r="Y5" s="47"/>
      <c r="Z5" s="47"/>
    </row>
    <row r="6" spans="1:26" ht="76.5" x14ac:dyDescent="0.25">
      <c r="A6" s="1" t="s">
        <v>0</v>
      </c>
      <c r="B6" s="2" t="s">
        <v>1</v>
      </c>
      <c r="C6" s="1" t="s">
        <v>2</v>
      </c>
      <c r="D6" s="1" t="s">
        <v>3</v>
      </c>
      <c r="E6" s="1" t="s">
        <v>4</v>
      </c>
      <c r="F6" s="1" t="s">
        <v>5</v>
      </c>
      <c r="G6" s="1" t="s">
        <v>6</v>
      </c>
      <c r="H6" s="1" t="s">
        <v>17</v>
      </c>
      <c r="I6" s="7" t="s">
        <v>18</v>
      </c>
      <c r="J6" s="8" t="s">
        <v>19</v>
      </c>
      <c r="K6" s="8" t="s">
        <v>139</v>
      </c>
      <c r="L6" s="8" t="s">
        <v>140</v>
      </c>
      <c r="M6" s="9" t="s">
        <v>144</v>
      </c>
      <c r="N6" s="8" t="s">
        <v>20</v>
      </c>
      <c r="O6" s="8" t="s">
        <v>141</v>
      </c>
      <c r="P6" s="8" t="s">
        <v>142</v>
      </c>
      <c r="Q6" s="8" t="s">
        <v>143</v>
      </c>
    </row>
    <row r="7" spans="1:26" ht="89.25" x14ac:dyDescent="0.25">
      <c r="A7" s="67">
        <v>761</v>
      </c>
      <c r="B7" s="4" t="s">
        <v>83</v>
      </c>
      <c r="C7" s="5" t="s">
        <v>84</v>
      </c>
      <c r="D7" s="5" t="s">
        <v>85</v>
      </c>
      <c r="E7" s="10" t="s">
        <v>86</v>
      </c>
      <c r="F7" s="5" t="s">
        <v>10</v>
      </c>
      <c r="G7" s="5" t="s">
        <v>14</v>
      </c>
      <c r="H7" s="5" t="s">
        <v>126</v>
      </c>
      <c r="I7" s="38" t="s">
        <v>93</v>
      </c>
      <c r="J7" s="39">
        <v>750</v>
      </c>
      <c r="K7" s="58">
        <v>259</v>
      </c>
      <c r="L7" s="40">
        <f t="shared" ref="L7:L36" si="0">K7/J7</f>
        <v>0.34533333333333333</v>
      </c>
      <c r="M7" s="40">
        <f>IF(L7&gt;100%,100%,L7)</f>
        <v>0.34533333333333333</v>
      </c>
      <c r="N7" s="41">
        <v>2333791157</v>
      </c>
      <c r="O7" s="63">
        <v>2333791157</v>
      </c>
      <c r="P7" s="61">
        <v>805935880</v>
      </c>
      <c r="Q7" s="62">
        <f t="shared" ref="Q7:Q36" si="1">P7/O7</f>
        <v>0.34533333352586698</v>
      </c>
    </row>
    <row r="8" spans="1:26" ht="89.25" x14ac:dyDescent="0.25">
      <c r="A8" s="67">
        <v>762</v>
      </c>
      <c r="B8" s="4" t="s">
        <v>83</v>
      </c>
      <c r="C8" s="5" t="s">
        <v>84</v>
      </c>
      <c r="D8" s="5" t="s">
        <v>85</v>
      </c>
      <c r="E8" s="5" t="s">
        <v>7</v>
      </c>
      <c r="F8" s="5" t="s">
        <v>8</v>
      </c>
      <c r="G8" s="5" t="s">
        <v>9</v>
      </c>
      <c r="H8" s="5" t="s">
        <v>126</v>
      </c>
      <c r="I8" s="10" t="s">
        <v>94</v>
      </c>
      <c r="J8" s="39">
        <v>100</v>
      </c>
      <c r="K8" s="56">
        <v>81</v>
      </c>
      <c r="L8" s="40">
        <f t="shared" si="0"/>
        <v>0.81</v>
      </c>
      <c r="M8" s="40">
        <f t="shared" ref="M8:M36" si="2">IF(L8&gt;100%,100%,L8)</f>
        <v>0.81</v>
      </c>
      <c r="N8" s="42">
        <v>8912000</v>
      </c>
      <c r="O8" s="61">
        <v>8912000</v>
      </c>
      <c r="P8" s="61">
        <v>7218720</v>
      </c>
      <c r="Q8" s="62">
        <f t="shared" si="1"/>
        <v>0.81</v>
      </c>
    </row>
    <row r="9" spans="1:26" ht="89.25" x14ac:dyDescent="0.25">
      <c r="A9" s="67">
        <v>763</v>
      </c>
      <c r="B9" s="4" t="s">
        <v>83</v>
      </c>
      <c r="C9" s="5" t="s">
        <v>84</v>
      </c>
      <c r="D9" s="5" t="s">
        <v>85</v>
      </c>
      <c r="E9" s="10" t="s">
        <v>86</v>
      </c>
      <c r="F9" s="5" t="s">
        <v>10</v>
      </c>
      <c r="G9" s="5" t="s">
        <v>14</v>
      </c>
      <c r="H9" s="5" t="s">
        <v>127</v>
      </c>
      <c r="I9" s="10" t="s">
        <v>95</v>
      </c>
      <c r="J9" s="52">
        <v>4500</v>
      </c>
      <c r="K9" s="56">
        <v>6296</v>
      </c>
      <c r="L9" s="40">
        <f t="shared" si="0"/>
        <v>1.3991111111111112</v>
      </c>
      <c r="M9" s="40">
        <f t="shared" si="2"/>
        <v>1</v>
      </c>
      <c r="N9" s="42">
        <v>4979520000</v>
      </c>
      <c r="O9" s="63">
        <v>9601400000</v>
      </c>
      <c r="P9" s="63">
        <v>7145960000</v>
      </c>
      <c r="Q9" s="62">
        <f t="shared" si="1"/>
        <v>0.74426229508196717</v>
      </c>
    </row>
    <row r="10" spans="1:26" ht="76.5" x14ac:dyDescent="0.25">
      <c r="A10" s="67">
        <v>764</v>
      </c>
      <c r="B10" s="4" t="s">
        <v>83</v>
      </c>
      <c r="C10" s="5" t="s">
        <v>84</v>
      </c>
      <c r="D10" s="5" t="s">
        <v>85</v>
      </c>
      <c r="E10" s="10" t="s">
        <v>86</v>
      </c>
      <c r="F10" s="5" t="s">
        <v>10</v>
      </c>
      <c r="G10" s="5" t="s">
        <v>14</v>
      </c>
      <c r="H10" s="5" t="s">
        <v>127</v>
      </c>
      <c r="I10" s="10" t="s">
        <v>96</v>
      </c>
      <c r="J10" s="52">
        <v>1600</v>
      </c>
      <c r="K10" s="57">
        <v>1843</v>
      </c>
      <c r="L10" s="40">
        <f t="shared" si="0"/>
        <v>1.151875</v>
      </c>
      <c r="M10" s="40">
        <f t="shared" si="2"/>
        <v>1</v>
      </c>
      <c r="N10" s="44">
        <v>1207680000</v>
      </c>
      <c r="O10" s="63">
        <v>3468695556</v>
      </c>
      <c r="P10" s="63">
        <v>2601521667</v>
      </c>
      <c r="Q10" s="62">
        <f t="shared" si="1"/>
        <v>0.75</v>
      </c>
    </row>
    <row r="11" spans="1:26" ht="76.5" x14ac:dyDescent="0.25">
      <c r="A11" s="67">
        <v>765</v>
      </c>
      <c r="B11" s="4" t="s">
        <v>83</v>
      </c>
      <c r="C11" s="5" t="s">
        <v>84</v>
      </c>
      <c r="D11" s="5" t="s">
        <v>85</v>
      </c>
      <c r="E11" s="10" t="s">
        <v>86</v>
      </c>
      <c r="F11" s="5" t="s">
        <v>10</v>
      </c>
      <c r="G11" s="5" t="s">
        <v>14</v>
      </c>
      <c r="H11" s="5" t="s">
        <v>127</v>
      </c>
      <c r="I11" s="10" t="s">
        <v>97</v>
      </c>
      <c r="J11" s="43">
        <v>1</v>
      </c>
      <c r="K11" s="54">
        <v>1</v>
      </c>
      <c r="L11" s="40">
        <f t="shared" si="0"/>
        <v>1</v>
      </c>
      <c r="M11" s="40">
        <f t="shared" si="2"/>
        <v>1</v>
      </c>
      <c r="N11" s="44">
        <v>434784091.16166711</v>
      </c>
      <c r="O11" s="63">
        <v>1842553980</v>
      </c>
      <c r="P11" s="63">
        <v>1381915485</v>
      </c>
      <c r="Q11" s="62">
        <f t="shared" si="1"/>
        <v>0.75</v>
      </c>
    </row>
    <row r="12" spans="1:26" ht="63.75" x14ac:dyDescent="0.25">
      <c r="A12" s="67">
        <v>766</v>
      </c>
      <c r="B12" s="4" t="s">
        <v>83</v>
      </c>
      <c r="C12" s="5" t="s">
        <v>84</v>
      </c>
      <c r="D12" s="5" t="s">
        <v>85</v>
      </c>
      <c r="E12" s="10" t="s">
        <v>86</v>
      </c>
      <c r="F12" s="5" t="s">
        <v>10</v>
      </c>
      <c r="G12" s="5" t="s">
        <v>14</v>
      </c>
      <c r="H12" s="5" t="s">
        <v>127</v>
      </c>
      <c r="I12" s="10" t="s">
        <v>98</v>
      </c>
      <c r="J12" s="43">
        <v>1</v>
      </c>
      <c r="K12" s="54">
        <v>1</v>
      </c>
      <c r="L12" s="40">
        <f t="shared" si="0"/>
        <v>1</v>
      </c>
      <c r="M12" s="40">
        <f t="shared" si="2"/>
        <v>1</v>
      </c>
      <c r="N12" s="44">
        <v>356132191.10000002</v>
      </c>
      <c r="O12" s="63">
        <v>2809251576</v>
      </c>
      <c r="P12" s="63">
        <v>2106938682</v>
      </c>
      <c r="Q12" s="62">
        <f t="shared" si="1"/>
        <v>0.75</v>
      </c>
    </row>
    <row r="13" spans="1:26" ht="51" x14ac:dyDescent="0.25">
      <c r="A13" s="67">
        <v>767</v>
      </c>
      <c r="B13" s="4" t="s">
        <v>83</v>
      </c>
      <c r="C13" s="5" t="s">
        <v>84</v>
      </c>
      <c r="D13" s="5" t="s">
        <v>85</v>
      </c>
      <c r="E13" s="10" t="s">
        <v>87</v>
      </c>
      <c r="F13" s="5" t="s">
        <v>10</v>
      </c>
      <c r="G13" s="5" t="s">
        <v>88</v>
      </c>
      <c r="H13" s="5" t="s">
        <v>128</v>
      </c>
      <c r="I13" s="10" t="s">
        <v>99</v>
      </c>
      <c r="J13" s="45">
        <v>4000</v>
      </c>
      <c r="K13" s="56">
        <v>4855</v>
      </c>
      <c r="L13" s="40">
        <f t="shared" si="0"/>
        <v>1.2137500000000001</v>
      </c>
      <c r="M13" s="40">
        <f t="shared" si="2"/>
        <v>1</v>
      </c>
      <c r="N13" s="42">
        <v>7526781417</v>
      </c>
      <c r="O13" s="61">
        <v>7833406560</v>
      </c>
      <c r="P13" s="61">
        <v>7833406560</v>
      </c>
      <c r="Q13" s="62">
        <f t="shared" si="1"/>
        <v>1</v>
      </c>
    </row>
    <row r="14" spans="1:26" ht="63.75" x14ac:dyDescent="0.25">
      <c r="A14" s="67">
        <v>768</v>
      </c>
      <c r="B14" s="4" t="s">
        <v>83</v>
      </c>
      <c r="C14" s="5" t="s">
        <v>84</v>
      </c>
      <c r="D14" s="5" t="s">
        <v>85</v>
      </c>
      <c r="E14" s="10" t="s">
        <v>87</v>
      </c>
      <c r="F14" s="5" t="s">
        <v>10</v>
      </c>
      <c r="G14" s="5" t="s">
        <v>88</v>
      </c>
      <c r="H14" s="6" t="s">
        <v>128</v>
      </c>
      <c r="I14" s="10" t="s">
        <v>100</v>
      </c>
      <c r="J14" s="45">
        <v>4000</v>
      </c>
      <c r="K14" s="56">
        <v>9822</v>
      </c>
      <c r="L14" s="40">
        <f t="shared" si="0"/>
        <v>2.4554999999999998</v>
      </c>
      <c r="M14" s="40">
        <f t="shared" si="2"/>
        <v>1</v>
      </c>
      <c r="N14" s="42">
        <v>8099409338</v>
      </c>
      <c r="O14" s="61">
        <v>27660544736</v>
      </c>
      <c r="P14" s="61">
        <v>27660544736</v>
      </c>
      <c r="Q14" s="62">
        <f t="shared" si="1"/>
        <v>1</v>
      </c>
    </row>
    <row r="15" spans="1:26" ht="102" x14ac:dyDescent="0.25">
      <c r="A15" s="67">
        <v>769</v>
      </c>
      <c r="B15" s="4" t="s">
        <v>83</v>
      </c>
      <c r="C15" s="5" t="s">
        <v>84</v>
      </c>
      <c r="D15" s="5" t="s">
        <v>85</v>
      </c>
      <c r="E15" s="10" t="s">
        <v>11</v>
      </c>
      <c r="F15" s="5" t="s">
        <v>12</v>
      </c>
      <c r="G15" s="5" t="s">
        <v>13</v>
      </c>
      <c r="H15" s="6" t="s">
        <v>129</v>
      </c>
      <c r="I15" s="10" t="s">
        <v>101</v>
      </c>
      <c r="J15" s="46">
        <v>0.25</v>
      </c>
      <c r="K15" s="54">
        <v>0.19</v>
      </c>
      <c r="L15" s="40">
        <f t="shared" si="0"/>
        <v>0.76</v>
      </c>
      <c r="M15" s="40">
        <f t="shared" si="2"/>
        <v>0.76</v>
      </c>
      <c r="N15" s="44" t="s">
        <v>102</v>
      </c>
      <c r="O15" s="65"/>
      <c r="P15" s="65"/>
      <c r="Q15" s="11" t="e">
        <f t="shared" si="1"/>
        <v>#DIV/0!</v>
      </c>
    </row>
    <row r="16" spans="1:26" ht="89.25" x14ac:dyDescent="0.25">
      <c r="A16" s="67">
        <v>770</v>
      </c>
      <c r="B16" s="4" t="s">
        <v>83</v>
      </c>
      <c r="C16" s="5" t="s">
        <v>84</v>
      </c>
      <c r="D16" s="5" t="s">
        <v>85</v>
      </c>
      <c r="E16" s="5" t="s">
        <v>86</v>
      </c>
      <c r="F16" s="5" t="s">
        <v>10</v>
      </c>
      <c r="G16" s="5" t="s">
        <v>14</v>
      </c>
      <c r="H16" s="5" t="s">
        <v>130</v>
      </c>
      <c r="I16" s="10" t="s">
        <v>103</v>
      </c>
      <c r="J16" s="46">
        <v>1</v>
      </c>
      <c r="K16" s="59">
        <v>1</v>
      </c>
      <c r="L16" s="40">
        <f t="shared" si="0"/>
        <v>1</v>
      </c>
      <c r="M16" s="40">
        <f t="shared" si="2"/>
        <v>1</v>
      </c>
      <c r="N16" s="42">
        <v>3257409403</v>
      </c>
      <c r="O16" s="61">
        <v>3257409403</v>
      </c>
      <c r="P16" s="61">
        <v>3025807594</v>
      </c>
      <c r="Q16" s="62">
        <f t="shared" si="1"/>
        <v>0.92889999986286653</v>
      </c>
      <c r="R16" s="70"/>
    </row>
    <row r="17" spans="1:17" ht="127.5" x14ac:dyDescent="0.25">
      <c r="A17" s="67">
        <v>771</v>
      </c>
      <c r="B17" s="4" t="s">
        <v>83</v>
      </c>
      <c r="C17" s="5" t="s">
        <v>84</v>
      </c>
      <c r="D17" s="5" t="s">
        <v>85</v>
      </c>
      <c r="E17" s="5" t="s">
        <v>86</v>
      </c>
      <c r="F17" s="5" t="s">
        <v>10</v>
      </c>
      <c r="G17" s="5" t="s">
        <v>14</v>
      </c>
      <c r="H17" s="5" t="s">
        <v>130</v>
      </c>
      <c r="I17" s="10" t="s">
        <v>104</v>
      </c>
      <c r="J17" s="46">
        <v>1</v>
      </c>
      <c r="K17" s="54">
        <v>1</v>
      </c>
      <c r="L17" s="40">
        <f t="shared" si="0"/>
        <v>1</v>
      </c>
      <c r="M17" s="40">
        <f t="shared" si="2"/>
        <v>1</v>
      </c>
      <c r="N17" s="44" t="s">
        <v>102</v>
      </c>
      <c r="O17" s="63" t="s">
        <v>22</v>
      </c>
      <c r="P17" s="63" t="s">
        <v>22</v>
      </c>
      <c r="Q17" s="11" t="e">
        <f t="shared" si="1"/>
        <v>#VALUE!</v>
      </c>
    </row>
    <row r="18" spans="1:17" ht="76.5" x14ac:dyDescent="0.25">
      <c r="A18" s="67">
        <v>772</v>
      </c>
      <c r="B18" s="4" t="s">
        <v>83</v>
      </c>
      <c r="C18" s="5" t="s">
        <v>84</v>
      </c>
      <c r="D18" s="5" t="s">
        <v>85</v>
      </c>
      <c r="E18" s="6" t="s">
        <v>89</v>
      </c>
      <c r="F18" s="5" t="s">
        <v>15</v>
      </c>
      <c r="G18" s="5" t="s">
        <v>90</v>
      </c>
      <c r="H18" s="5" t="s">
        <v>131</v>
      </c>
      <c r="I18" s="10" t="s">
        <v>105</v>
      </c>
      <c r="J18" s="37">
        <v>1100</v>
      </c>
      <c r="K18" s="56">
        <v>519</v>
      </c>
      <c r="L18" s="40">
        <f t="shared" si="0"/>
        <v>0.4718181818181818</v>
      </c>
      <c r="M18" s="40">
        <f t="shared" si="2"/>
        <v>0.4718181818181818</v>
      </c>
      <c r="N18" s="42">
        <v>1189516152</v>
      </c>
      <c r="O18" s="75">
        <v>1189516152</v>
      </c>
      <c r="P18" s="75">
        <v>762302766.2650317</v>
      </c>
      <c r="Q18" s="62">
        <f t="shared" si="1"/>
        <v>0.64085112672352484</v>
      </c>
    </row>
    <row r="19" spans="1:17" ht="114.75" x14ac:dyDescent="0.25">
      <c r="A19" s="67">
        <v>773</v>
      </c>
      <c r="B19" s="4" t="s">
        <v>83</v>
      </c>
      <c r="C19" s="5" t="s">
        <v>84</v>
      </c>
      <c r="D19" s="5" t="s">
        <v>85</v>
      </c>
      <c r="E19" s="10" t="s">
        <v>11</v>
      </c>
      <c r="F19" s="5" t="s">
        <v>12</v>
      </c>
      <c r="G19" s="5" t="s">
        <v>13</v>
      </c>
      <c r="H19" s="5" t="s">
        <v>131</v>
      </c>
      <c r="I19" s="10" t="s">
        <v>106</v>
      </c>
      <c r="J19" s="37">
        <v>1800</v>
      </c>
      <c r="K19" s="56">
        <v>1158</v>
      </c>
      <c r="L19" s="40">
        <f t="shared" si="0"/>
        <v>0.64333333333333331</v>
      </c>
      <c r="M19" s="40">
        <f t="shared" si="2"/>
        <v>0.64333333333333331</v>
      </c>
      <c r="N19" s="42">
        <v>1420996888</v>
      </c>
      <c r="O19" s="75">
        <v>1449553855</v>
      </c>
      <c r="P19" s="75">
        <v>1449553854.5746391</v>
      </c>
      <c r="Q19" s="62">
        <f t="shared" si="1"/>
        <v>0.9999999997065574</v>
      </c>
    </row>
    <row r="20" spans="1:17" ht="76.5" x14ac:dyDescent="0.25">
      <c r="A20" s="67">
        <v>774</v>
      </c>
      <c r="B20" s="4" t="s">
        <v>83</v>
      </c>
      <c r="C20" s="5" t="s">
        <v>84</v>
      </c>
      <c r="D20" s="5" t="s">
        <v>85</v>
      </c>
      <c r="E20" s="10" t="s">
        <v>91</v>
      </c>
      <c r="F20" s="5" t="s">
        <v>10</v>
      </c>
      <c r="G20" s="5" t="s">
        <v>91</v>
      </c>
      <c r="H20" s="5" t="s">
        <v>131</v>
      </c>
      <c r="I20" s="10" t="s">
        <v>107</v>
      </c>
      <c r="J20" s="37">
        <v>4500</v>
      </c>
      <c r="K20" s="56">
        <v>3657</v>
      </c>
      <c r="L20" s="40">
        <f t="shared" si="0"/>
        <v>0.81266666666666665</v>
      </c>
      <c r="M20" s="40">
        <f t="shared" si="2"/>
        <v>0.81266666666666665</v>
      </c>
      <c r="N20" s="42">
        <v>11399833047</v>
      </c>
      <c r="O20" s="75">
        <v>11399833047</v>
      </c>
      <c r="P20" s="75">
        <v>7487176971.7866373</v>
      </c>
      <c r="Q20" s="62">
        <f t="shared" si="1"/>
        <v>0.6567795283420379</v>
      </c>
    </row>
    <row r="21" spans="1:17" ht="89.25" x14ac:dyDescent="0.25">
      <c r="A21" s="67">
        <v>775</v>
      </c>
      <c r="B21" s="4" t="s">
        <v>83</v>
      </c>
      <c r="C21" s="5" t="s">
        <v>84</v>
      </c>
      <c r="D21" s="5" t="s">
        <v>85</v>
      </c>
      <c r="E21" s="10" t="s">
        <v>7</v>
      </c>
      <c r="F21" s="5" t="s">
        <v>8</v>
      </c>
      <c r="G21" s="5" t="s">
        <v>16</v>
      </c>
      <c r="H21" s="5" t="s">
        <v>131</v>
      </c>
      <c r="I21" s="10" t="s">
        <v>108</v>
      </c>
      <c r="J21" s="37">
        <v>25</v>
      </c>
      <c r="K21" s="64">
        <v>11</v>
      </c>
      <c r="L21" s="40">
        <f t="shared" si="0"/>
        <v>0.44</v>
      </c>
      <c r="M21" s="40">
        <f t="shared" si="2"/>
        <v>0.44</v>
      </c>
      <c r="N21" s="44" t="s">
        <v>102</v>
      </c>
      <c r="O21" s="65"/>
      <c r="P21" s="65"/>
      <c r="Q21" s="11" t="e">
        <f t="shared" si="1"/>
        <v>#DIV/0!</v>
      </c>
    </row>
    <row r="22" spans="1:17" ht="76.5" x14ac:dyDescent="0.25">
      <c r="A22" s="67">
        <v>776</v>
      </c>
      <c r="B22" s="4" t="s">
        <v>83</v>
      </c>
      <c r="C22" s="37" t="s">
        <v>84</v>
      </c>
      <c r="D22" s="5" t="s">
        <v>85</v>
      </c>
      <c r="E22" s="10" t="s">
        <v>11</v>
      </c>
      <c r="F22" s="5" t="s">
        <v>12</v>
      </c>
      <c r="G22" s="5" t="s">
        <v>13</v>
      </c>
      <c r="H22" s="5" t="s">
        <v>132</v>
      </c>
      <c r="I22" s="10" t="s">
        <v>110</v>
      </c>
      <c r="J22" s="46">
        <v>1</v>
      </c>
      <c r="K22" s="59">
        <v>1</v>
      </c>
      <c r="L22" s="40">
        <f t="shared" si="0"/>
        <v>1</v>
      </c>
      <c r="M22" s="40">
        <f t="shared" si="2"/>
        <v>1</v>
      </c>
      <c r="N22" s="42">
        <v>10800000</v>
      </c>
      <c r="O22" s="61">
        <v>10800000</v>
      </c>
      <c r="P22" s="66">
        <f>+'[1]INFORMACIÓN POR LOCALIDAD'!G199*300000</f>
        <v>1500000</v>
      </c>
      <c r="Q22" s="62">
        <f t="shared" si="1"/>
        <v>0.1388888888888889</v>
      </c>
    </row>
    <row r="23" spans="1:17" ht="63.75" x14ac:dyDescent="0.25">
      <c r="A23" s="67">
        <v>777</v>
      </c>
      <c r="B23" s="4" t="s">
        <v>83</v>
      </c>
      <c r="C23" s="5" t="s">
        <v>84</v>
      </c>
      <c r="D23" s="5" t="s">
        <v>85</v>
      </c>
      <c r="E23" s="10" t="s">
        <v>11</v>
      </c>
      <c r="F23" s="5" t="s">
        <v>12</v>
      </c>
      <c r="G23" s="5" t="s">
        <v>13</v>
      </c>
      <c r="H23" s="5" t="s">
        <v>132</v>
      </c>
      <c r="I23" s="10" t="s">
        <v>111</v>
      </c>
      <c r="J23" s="46">
        <v>1</v>
      </c>
      <c r="K23" s="55">
        <v>0</v>
      </c>
      <c r="L23" s="40">
        <f t="shared" si="0"/>
        <v>0</v>
      </c>
      <c r="M23" s="40">
        <f t="shared" si="2"/>
        <v>0</v>
      </c>
      <c r="N23" s="42">
        <v>43200000</v>
      </c>
      <c r="O23" s="61">
        <v>43200000</v>
      </c>
      <c r="P23" s="66">
        <v>0</v>
      </c>
      <c r="Q23" s="62">
        <f t="shared" si="1"/>
        <v>0</v>
      </c>
    </row>
    <row r="24" spans="1:17" ht="76.5" x14ac:dyDescent="0.25">
      <c r="A24" s="67">
        <v>778</v>
      </c>
      <c r="B24" s="4" t="s">
        <v>83</v>
      </c>
      <c r="C24" s="5" t="s">
        <v>84</v>
      </c>
      <c r="D24" s="5" t="s">
        <v>85</v>
      </c>
      <c r="E24" s="10" t="s">
        <v>11</v>
      </c>
      <c r="F24" s="5" t="s">
        <v>12</v>
      </c>
      <c r="G24" s="5" t="s">
        <v>13</v>
      </c>
      <c r="H24" s="5" t="s">
        <v>109</v>
      </c>
      <c r="I24" s="10" t="s">
        <v>112</v>
      </c>
      <c r="J24" s="46">
        <v>1</v>
      </c>
      <c r="K24" s="59">
        <v>1</v>
      </c>
      <c r="L24" s="40">
        <f t="shared" si="0"/>
        <v>1</v>
      </c>
      <c r="M24" s="40">
        <f t="shared" si="2"/>
        <v>1</v>
      </c>
      <c r="N24" s="42">
        <v>2517600000</v>
      </c>
      <c r="O24" s="61">
        <v>2517600000</v>
      </c>
      <c r="P24" s="66">
        <f>+'[1]INFORMACIÓN POR LOCALIDAD'!G225*300000</f>
        <v>268500000</v>
      </c>
      <c r="Q24" s="62">
        <f t="shared" si="1"/>
        <v>0.10664918970448045</v>
      </c>
    </row>
    <row r="25" spans="1:17" ht="114.75" x14ac:dyDescent="0.25">
      <c r="A25" s="67">
        <v>779</v>
      </c>
      <c r="B25" s="4" t="s">
        <v>83</v>
      </c>
      <c r="C25" s="5" t="s">
        <v>84</v>
      </c>
      <c r="D25" s="5" t="s">
        <v>85</v>
      </c>
      <c r="E25" s="10" t="s">
        <v>86</v>
      </c>
      <c r="F25" s="5" t="s">
        <v>10</v>
      </c>
      <c r="G25" s="5" t="s">
        <v>14</v>
      </c>
      <c r="H25" s="5" t="s">
        <v>133</v>
      </c>
      <c r="I25" s="10" t="s">
        <v>113</v>
      </c>
      <c r="J25" s="46">
        <v>1</v>
      </c>
      <c r="K25" s="59">
        <v>1</v>
      </c>
      <c r="L25" s="40">
        <f t="shared" si="0"/>
        <v>1</v>
      </c>
      <c r="M25" s="40">
        <f t="shared" si="2"/>
        <v>1</v>
      </c>
      <c r="N25" s="42">
        <v>450970128</v>
      </c>
      <c r="O25" s="61">
        <v>450970128</v>
      </c>
      <c r="P25" s="66">
        <f>12526948/12*9*'[1]INFORMACIÓN POR LOCALIDAD'!O225</f>
        <v>131532954</v>
      </c>
      <c r="Q25" s="62">
        <f t="shared" si="1"/>
        <v>0.29166666666666669</v>
      </c>
    </row>
    <row r="26" spans="1:17" ht="114.75" x14ac:dyDescent="0.25">
      <c r="A26" s="67">
        <v>780</v>
      </c>
      <c r="B26" s="4" t="s">
        <v>83</v>
      </c>
      <c r="C26" s="5" t="s">
        <v>84</v>
      </c>
      <c r="D26" s="5" t="s">
        <v>85</v>
      </c>
      <c r="E26" s="10" t="s">
        <v>92</v>
      </c>
      <c r="F26" s="5" t="s">
        <v>15</v>
      </c>
      <c r="G26" s="5" t="s">
        <v>90</v>
      </c>
      <c r="H26" s="5" t="s">
        <v>133</v>
      </c>
      <c r="I26" s="10" t="s">
        <v>114</v>
      </c>
      <c r="J26" s="46">
        <v>1</v>
      </c>
      <c r="K26" s="59">
        <v>1</v>
      </c>
      <c r="L26" s="40">
        <f t="shared" si="0"/>
        <v>1</v>
      </c>
      <c r="M26" s="40">
        <f t="shared" si="2"/>
        <v>1</v>
      </c>
      <c r="N26" s="42">
        <v>105430294</v>
      </c>
      <c r="O26" s="61">
        <v>105430294</v>
      </c>
      <c r="P26" s="66">
        <f>168419*'[1]INFORMACIÓN POR LOCALIDAD'!G249</f>
        <v>33683800</v>
      </c>
      <c r="Q26" s="62">
        <f t="shared" si="1"/>
        <v>0.31948881789137379</v>
      </c>
    </row>
    <row r="27" spans="1:17" ht="114.75" x14ac:dyDescent="0.25">
      <c r="A27" s="67">
        <v>781</v>
      </c>
      <c r="B27" s="4" t="s">
        <v>83</v>
      </c>
      <c r="C27" s="5" t="s">
        <v>84</v>
      </c>
      <c r="D27" s="5" t="s">
        <v>85</v>
      </c>
      <c r="E27" s="10" t="s">
        <v>91</v>
      </c>
      <c r="F27" s="5" t="s">
        <v>10</v>
      </c>
      <c r="G27" s="5" t="s">
        <v>91</v>
      </c>
      <c r="H27" s="5" t="s">
        <v>134</v>
      </c>
      <c r="I27" s="10" t="s">
        <v>115</v>
      </c>
      <c r="J27" s="37">
        <v>400</v>
      </c>
      <c r="K27" s="57">
        <v>3015</v>
      </c>
      <c r="L27" s="40">
        <f t="shared" si="0"/>
        <v>7.5374999999999996</v>
      </c>
      <c r="M27" s="40">
        <f t="shared" si="2"/>
        <v>1</v>
      </c>
      <c r="N27" s="44" t="s">
        <v>102</v>
      </c>
      <c r="O27" s="65"/>
      <c r="P27" s="65"/>
      <c r="Q27" s="11" t="s">
        <v>22</v>
      </c>
    </row>
    <row r="28" spans="1:17" ht="76.5" x14ac:dyDescent="0.25">
      <c r="A28" s="67">
        <v>782</v>
      </c>
      <c r="B28" s="4" t="s">
        <v>83</v>
      </c>
      <c r="C28" s="5" t="s">
        <v>84</v>
      </c>
      <c r="D28" s="5" t="s">
        <v>85</v>
      </c>
      <c r="E28" s="10" t="s">
        <v>11</v>
      </c>
      <c r="F28" s="5" t="s">
        <v>12</v>
      </c>
      <c r="G28" s="5" t="s">
        <v>13</v>
      </c>
      <c r="H28" s="5" t="s">
        <v>135</v>
      </c>
      <c r="I28" s="10" t="s">
        <v>116</v>
      </c>
      <c r="J28" s="46">
        <v>0.1</v>
      </c>
      <c r="K28" s="54">
        <v>0.1</v>
      </c>
      <c r="L28" s="40">
        <f t="shared" si="0"/>
        <v>1</v>
      </c>
      <c r="M28" s="40">
        <f t="shared" si="2"/>
        <v>1</v>
      </c>
      <c r="N28" s="44" t="s">
        <v>102</v>
      </c>
      <c r="O28" s="65"/>
      <c r="P28" s="65"/>
      <c r="Q28" s="11" t="s">
        <v>22</v>
      </c>
    </row>
    <row r="29" spans="1:17" ht="114.75" x14ac:dyDescent="0.25">
      <c r="A29" s="67">
        <v>783</v>
      </c>
      <c r="B29" s="4" t="s">
        <v>83</v>
      </c>
      <c r="C29" s="5" t="s">
        <v>84</v>
      </c>
      <c r="D29" s="5" t="s">
        <v>85</v>
      </c>
      <c r="E29" s="10" t="s">
        <v>86</v>
      </c>
      <c r="F29" s="5" t="s">
        <v>10</v>
      </c>
      <c r="G29" s="5" t="s">
        <v>14</v>
      </c>
      <c r="H29" s="5" t="s">
        <v>136</v>
      </c>
      <c r="I29" s="10" t="s">
        <v>117</v>
      </c>
      <c r="J29" s="46">
        <v>1</v>
      </c>
      <c r="K29" s="54">
        <v>1</v>
      </c>
      <c r="L29" s="40">
        <f t="shared" si="0"/>
        <v>1</v>
      </c>
      <c r="M29" s="40">
        <f t="shared" si="2"/>
        <v>1</v>
      </c>
      <c r="N29" s="44" t="s">
        <v>102</v>
      </c>
      <c r="O29" s="65"/>
      <c r="P29" s="65"/>
      <c r="Q29" s="11" t="s">
        <v>22</v>
      </c>
    </row>
    <row r="30" spans="1:17" ht="76.5" x14ac:dyDescent="0.25">
      <c r="A30" s="67">
        <v>784</v>
      </c>
      <c r="B30" s="4" t="s">
        <v>83</v>
      </c>
      <c r="C30" s="5" t="s">
        <v>84</v>
      </c>
      <c r="D30" s="5" t="s">
        <v>85</v>
      </c>
      <c r="E30" s="10" t="s">
        <v>11</v>
      </c>
      <c r="F30" s="5" t="s">
        <v>12</v>
      </c>
      <c r="G30" s="5" t="s">
        <v>13</v>
      </c>
      <c r="H30" s="6" t="s">
        <v>137</v>
      </c>
      <c r="I30" s="10" t="s">
        <v>118</v>
      </c>
      <c r="J30" s="46">
        <v>1</v>
      </c>
      <c r="K30" s="54">
        <v>1</v>
      </c>
      <c r="L30" s="40">
        <f t="shared" si="0"/>
        <v>1</v>
      </c>
      <c r="M30" s="40">
        <f t="shared" si="2"/>
        <v>1</v>
      </c>
      <c r="N30" s="44" t="s">
        <v>102</v>
      </c>
      <c r="O30" s="65"/>
      <c r="P30" s="65"/>
      <c r="Q30" s="11" t="e">
        <f t="shared" si="1"/>
        <v>#DIV/0!</v>
      </c>
    </row>
    <row r="31" spans="1:17" ht="89.25" x14ac:dyDescent="0.25">
      <c r="A31" s="67">
        <v>785</v>
      </c>
      <c r="B31" s="4" t="s">
        <v>83</v>
      </c>
      <c r="C31" s="5" t="s">
        <v>84</v>
      </c>
      <c r="D31" s="5" t="s">
        <v>85</v>
      </c>
      <c r="E31" s="10" t="s">
        <v>86</v>
      </c>
      <c r="F31" s="5" t="s">
        <v>10</v>
      </c>
      <c r="G31" s="5" t="s">
        <v>14</v>
      </c>
      <c r="H31" s="5" t="s">
        <v>137</v>
      </c>
      <c r="I31" s="10" t="s">
        <v>119</v>
      </c>
      <c r="J31" s="46">
        <v>1</v>
      </c>
      <c r="K31" s="54">
        <v>1</v>
      </c>
      <c r="L31" s="40">
        <f t="shared" si="0"/>
        <v>1</v>
      </c>
      <c r="M31" s="40">
        <f t="shared" si="2"/>
        <v>1</v>
      </c>
      <c r="N31" s="44" t="s">
        <v>102</v>
      </c>
      <c r="O31" s="65"/>
      <c r="P31" s="65"/>
      <c r="Q31" s="11" t="e">
        <f t="shared" si="1"/>
        <v>#DIV/0!</v>
      </c>
    </row>
    <row r="32" spans="1:17" ht="76.5" x14ac:dyDescent="0.25">
      <c r="A32" s="67">
        <v>786</v>
      </c>
      <c r="B32" s="4" t="s">
        <v>83</v>
      </c>
      <c r="C32" s="5" t="s">
        <v>84</v>
      </c>
      <c r="D32" s="5" t="s">
        <v>85</v>
      </c>
      <c r="E32" s="10" t="s">
        <v>7</v>
      </c>
      <c r="F32" s="5" t="s">
        <v>8</v>
      </c>
      <c r="G32" s="5" t="s">
        <v>16</v>
      </c>
      <c r="H32" s="5" t="s">
        <v>137</v>
      </c>
      <c r="I32" s="10" t="s">
        <v>120</v>
      </c>
      <c r="J32" s="46">
        <v>1</v>
      </c>
      <c r="K32" s="54">
        <v>1</v>
      </c>
      <c r="L32" s="40">
        <f t="shared" si="0"/>
        <v>1</v>
      </c>
      <c r="M32" s="40">
        <f t="shared" si="2"/>
        <v>1</v>
      </c>
      <c r="N32" s="44" t="s">
        <v>102</v>
      </c>
      <c r="O32" s="65"/>
      <c r="P32" s="65"/>
      <c r="Q32" s="11" t="e">
        <f t="shared" si="1"/>
        <v>#DIV/0!</v>
      </c>
    </row>
    <row r="33" spans="1:17" ht="89.25" x14ac:dyDescent="0.25">
      <c r="A33" s="67">
        <v>787</v>
      </c>
      <c r="B33" s="4" t="s">
        <v>83</v>
      </c>
      <c r="C33" s="5" t="s">
        <v>84</v>
      </c>
      <c r="D33" s="5" t="s">
        <v>85</v>
      </c>
      <c r="E33" s="10" t="s">
        <v>11</v>
      </c>
      <c r="F33" s="5" t="s">
        <v>12</v>
      </c>
      <c r="G33" s="5" t="s">
        <v>13</v>
      </c>
      <c r="H33" s="6" t="s">
        <v>137</v>
      </c>
      <c r="I33" s="10" t="s">
        <v>121</v>
      </c>
      <c r="J33" s="46">
        <v>1</v>
      </c>
      <c r="K33" s="59">
        <v>1</v>
      </c>
      <c r="L33" s="40">
        <f t="shared" si="0"/>
        <v>1</v>
      </c>
      <c r="M33" s="40">
        <f t="shared" si="2"/>
        <v>1</v>
      </c>
      <c r="N33" s="42">
        <v>940551328</v>
      </c>
      <c r="O33" s="63">
        <v>940551328</v>
      </c>
      <c r="P33" s="76">
        <v>17755836</v>
      </c>
      <c r="Q33" s="62">
        <f t="shared" si="1"/>
        <v>1.8878114858182412E-2</v>
      </c>
    </row>
    <row r="34" spans="1:17" ht="76.5" x14ac:dyDescent="0.25">
      <c r="A34" s="67">
        <v>788</v>
      </c>
      <c r="B34" s="4" t="s">
        <v>83</v>
      </c>
      <c r="C34" s="5" t="s">
        <v>84</v>
      </c>
      <c r="D34" s="5" t="s">
        <v>85</v>
      </c>
      <c r="E34" s="10" t="s">
        <v>11</v>
      </c>
      <c r="F34" s="5" t="s">
        <v>12</v>
      </c>
      <c r="G34" s="5" t="s">
        <v>13</v>
      </c>
      <c r="H34" s="5" t="s">
        <v>138</v>
      </c>
      <c r="I34" s="10" t="s">
        <v>122</v>
      </c>
      <c r="J34" s="46">
        <v>1</v>
      </c>
      <c r="K34" s="59">
        <v>1</v>
      </c>
      <c r="L34" s="40">
        <f t="shared" si="0"/>
        <v>1</v>
      </c>
      <c r="M34" s="40">
        <f t="shared" si="2"/>
        <v>1</v>
      </c>
      <c r="N34" s="42">
        <v>57268349</v>
      </c>
      <c r="O34" s="61">
        <v>76802838</v>
      </c>
      <c r="P34" s="61">
        <v>76802838</v>
      </c>
      <c r="Q34" s="62">
        <f t="shared" si="1"/>
        <v>1</v>
      </c>
    </row>
    <row r="35" spans="1:17" ht="63.75" x14ac:dyDescent="0.25">
      <c r="A35" s="67">
        <v>789</v>
      </c>
      <c r="B35" s="4" t="s">
        <v>83</v>
      </c>
      <c r="C35" s="5" t="s">
        <v>84</v>
      </c>
      <c r="D35" s="5" t="s">
        <v>85</v>
      </c>
      <c r="E35" s="10" t="s">
        <v>7</v>
      </c>
      <c r="F35" s="5" t="s">
        <v>8</v>
      </c>
      <c r="G35" s="5" t="s">
        <v>9</v>
      </c>
      <c r="H35" s="5" t="s">
        <v>138</v>
      </c>
      <c r="I35" s="10" t="s">
        <v>123</v>
      </c>
      <c r="J35" s="46">
        <v>0.3</v>
      </c>
      <c r="K35" s="59">
        <v>0.23</v>
      </c>
      <c r="L35" s="40">
        <f t="shared" si="0"/>
        <v>0.76666666666666672</v>
      </c>
      <c r="M35" s="40">
        <f t="shared" si="2"/>
        <v>0.76666666666666672</v>
      </c>
      <c r="N35" s="42">
        <v>51533970</v>
      </c>
      <c r="O35" s="61">
        <v>51533970</v>
      </c>
      <c r="P35" s="61">
        <v>24384489</v>
      </c>
      <c r="Q35" s="62">
        <f t="shared" si="1"/>
        <v>0.47317311280306951</v>
      </c>
    </row>
    <row r="36" spans="1:17" ht="178.5" x14ac:dyDescent="0.25">
      <c r="A36" s="67">
        <v>790</v>
      </c>
      <c r="B36" s="4" t="s">
        <v>83</v>
      </c>
      <c r="C36" s="5" t="s">
        <v>84</v>
      </c>
      <c r="D36" s="5" t="s">
        <v>85</v>
      </c>
      <c r="E36" s="10" t="s">
        <v>7</v>
      </c>
      <c r="F36" s="5" t="s">
        <v>8</v>
      </c>
      <c r="G36" s="5" t="s">
        <v>9</v>
      </c>
      <c r="H36" s="5" t="s">
        <v>131</v>
      </c>
      <c r="I36" s="53" t="s">
        <v>124</v>
      </c>
      <c r="J36" s="46">
        <v>0.4</v>
      </c>
      <c r="K36" s="54">
        <v>0.3</v>
      </c>
      <c r="L36" s="40">
        <f t="shared" si="0"/>
        <v>0.74999999999999989</v>
      </c>
      <c r="M36" s="40">
        <f t="shared" si="2"/>
        <v>0.74999999999999989</v>
      </c>
      <c r="N36" s="44" t="s">
        <v>102</v>
      </c>
      <c r="O36" s="65"/>
      <c r="P36" s="65"/>
      <c r="Q36" s="11" t="e">
        <f t="shared" si="1"/>
        <v>#DIV/0!</v>
      </c>
    </row>
    <row r="37" spans="1:17" ht="16.5" x14ac:dyDescent="0.25">
      <c r="M37" s="51">
        <f>AVERAGE(M7:M36)</f>
        <v>0.85999393939393942</v>
      </c>
      <c r="N37" s="49">
        <f>SUM(N7:N36)</f>
        <v>46392119753.261665</v>
      </c>
      <c r="O37" s="50">
        <f>SUM(O7:O36)</f>
        <v>77051756580</v>
      </c>
      <c r="P37" s="50">
        <f>SUM(P7:P36)</f>
        <v>62822442833.626305</v>
      </c>
      <c r="Q37" s="77">
        <f>P37/O37</f>
        <v>0.81532784743719733</v>
      </c>
    </row>
  </sheetData>
  <protectedRanges>
    <protectedRange sqref="K6" name="Rango1_1_1_1"/>
  </protectedRanges>
  <autoFilter ref="A6:Q37"/>
  <mergeCells count="1">
    <mergeCell ref="A5:Q5"/>
  </mergeCells>
  <dataValidations count="1">
    <dataValidation allowBlank="1" showErrorMessage="1" sqref="F21 F32 F35:F36 F8"/>
  </dataValidation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51"/>
  <sheetViews>
    <sheetView workbookViewId="0">
      <selection activeCell="G25" sqref="G25"/>
    </sheetView>
  </sheetViews>
  <sheetFormatPr baseColWidth="10" defaultRowHeight="15" x14ac:dyDescent="0.25"/>
  <cols>
    <col min="1" max="1" width="8.42578125" customWidth="1"/>
    <col min="2" max="2" width="22.7109375" customWidth="1"/>
    <col min="6" max="6" width="13.7109375" customWidth="1"/>
    <col min="8" max="8" width="14.85546875" customWidth="1"/>
    <col min="10" max="10" width="14" customWidth="1"/>
    <col min="12" max="12" width="17.85546875" customWidth="1"/>
  </cols>
  <sheetData>
    <row r="1" spans="1:15" x14ac:dyDescent="0.25">
      <c r="A1" s="87" t="s">
        <v>49</v>
      </c>
      <c r="B1" s="87"/>
      <c r="C1" s="87"/>
      <c r="D1" s="87"/>
      <c r="E1" s="87"/>
      <c r="F1" s="87"/>
      <c r="G1" s="88"/>
      <c r="I1" s="87" t="s">
        <v>49</v>
      </c>
      <c r="J1" s="87"/>
      <c r="K1" s="87"/>
      <c r="L1" s="87"/>
      <c r="M1" s="87"/>
      <c r="N1" s="87"/>
      <c r="O1" s="88"/>
    </row>
    <row r="2" spans="1:15" ht="16.5" x14ac:dyDescent="0.25">
      <c r="A2" s="29" t="s">
        <v>48</v>
      </c>
      <c r="B2" s="29" t="s">
        <v>47</v>
      </c>
      <c r="C2" s="28" t="s">
        <v>46</v>
      </c>
      <c r="D2" s="28" t="s">
        <v>45</v>
      </c>
      <c r="E2" s="28" t="s">
        <v>44</v>
      </c>
      <c r="F2" s="29" t="s">
        <v>23</v>
      </c>
      <c r="G2" s="28" t="s">
        <v>21</v>
      </c>
      <c r="I2" s="29" t="s">
        <v>48</v>
      </c>
      <c r="J2" s="29" t="s">
        <v>47</v>
      </c>
      <c r="K2" s="28" t="s">
        <v>46</v>
      </c>
      <c r="L2" s="28" t="s">
        <v>45</v>
      </c>
      <c r="M2" s="28" t="s">
        <v>44</v>
      </c>
      <c r="N2" s="29" t="s">
        <v>23</v>
      </c>
      <c r="O2" s="28" t="s">
        <v>21</v>
      </c>
    </row>
    <row r="3" spans="1:15" ht="16.5" x14ac:dyDescent="0.25">
      <c r="A3" s="27">
        <v>761</v>
      </c>
      <c r="B3" s="21" t="s">
        <v>43</v>
      </c>
      <c r="C3" s="20">
        <v>2</v>
      </c>
      <c r="D3" s="20"/>
      <c r="E3" s="20"/>
      <c r="F3" s="19"/>
      <c r="G3" s="15">
        <f t="shared" ref="G3:G25" si="0">SUM(C3:F3)</f>
        <v>2</v>
      </c>
      <c r="I3" s="27">
        <v>762</v>
      </c>
      <c r="J3" s="21" t="s">
        <v>43</v>
      </c>
      <c r="K3" s="20"/>
      <c r="L3" s="20"/>
      <c r="M3" s="20"/>
      <c r="N3" s="19"/>
      <c r="O3" s="15">
        <f t="shared" ref="O3:O25" si="1">SUM(K3:N3)</f>
        <v>0</v>
      </c>
    </row>
    <row r="4" spans="1:15" ht="16.5" x14ac:dyDescent="0.25">
      <c r="A4" s="27">
        <v>761</v>
      </c>
      <c r="B4" s="18" t="s">
        <v>42</v>
      </c>
      <c r="C4" s="17">
        <v>2</v>
      </c>
      <c r="D4" s="17"/>
      <c r="E4" s="17"/>
      <c r="F4" s="16"/>
      <c r="G4" s="15">
        <f t="shared" si="0"/>
        <v>2</v>
      </c>
      <c r="I4" s="27">
        <v>762</v>
      </c>
      <c r="J4" s="18" t="s">
        <v>42</v>
      </c>
      <c r="K4" s="17"/>
      <c r="L4" s="17"/>
      <c r="M4" s="17"/>
      <c r="N4" s="16"/>
      <c r="O4" s="15">
        <f t="shared" si="1"/>
        <v>0</v>
      </c>
    </row>
    <row r="5" spans="1:15" ht="16.5" x14ac:dyDescent="0.25">
      <c r="A5" s="27">
        <v>761</v>
      </c>
      <c r="B5" s="18" t="s">
        <v>41</v>
      </c>
      <c r="C5" s="17">
        <v>24</v>
      </c>
      <c r="D5" s="17">
        <v>2</v>
      </c>
      <c r="E5" s="17"/>
      <c r="F5" s="16"/>
      <c r="G5" s="15">
        <f t="shared" si="0"/>
        <v>26</v>
      </c>
      <c r="I5" s="27">
        <v>762</v>
      </c>
      <c r="J5" s="18" t="s">
        <v>41</v>
      </c>
      <c r="K5" s="17"/>
      <c r="L5" s="17"/>
      <c r="M5" s="17"/>
      <c r="N5" s="16"/>
      <c r="O5" s="15">
        <f t="shared" si="1"/>
        <v>0</v>
      </c>
    </row>
    <row r="6" spans="1:15" ht="16.5" x14ac:dyDescent="0.25">
      <c r="A6" s="27">
        <v>761</v>
      </c>
      <c r="B6" s="18" t="s">
        <v>40</v>
      </c>
      <c r="C6" s="17">
        <v>6</v>
      </c>
      <c r="D6" s="17">
        <v>7</v>
      </c>
      <c r="E6" s="17">
        <v>1</v>
      </c>
      <c r="F6" s="16"/>
      <c r="G6" s="15">
        <f t="shared" si="0"/>
        <v>14</v>
      </c>
      <c r="I6" s="27">
        <v>762</v>
      </c>
      <c r="J6" s="18" t="s">
        <v>40</v>
      </c>
      <c r="K6" s="17"/>
      <c r="L6" s="17"/>
      <c r="M6" s="17"/>
      <c r="N6" s="16"/>
      <c r="O6" s="15">
        <f t="shared" si="1"/>
        <v>0</v>
      </c>
    </row>
    <row r="7" spans="1:15" ht="16.5" x14ac:dyDescent="0.25">
      <c r="A7" s="27">
        <v>761</v>
      </c>
      <c r="B7" s="18" t="s">
        <v>39</v>
      </c>
      <c r="C7" s="17">
        <v>2</v>
      </c>
      <c r="D7" s="17"/>
      <c r="E7" s="17"/>
      <c r="F7" s="16"/>
      <c r="G7" s="15">
        <f t="shared" si="0"/>
        <v>2</v>
      </c>
      <c r="I7" s="27">
        <v>762</v>
      </c>
      <c r="J7" s="18" t="s">
        <v>39</v>
      </c>
      <c r="K7" s="17"/>
      <c r="L7" s="17"/>
      <c r="M7" s="17"/>
      <c r="N7" s="16"/>
      <c r="O7" s="15">
        <f t="shared" si="1"/>
        <v>0</v>
      </c>
    </row>
    <row r="8" spans="1:15" ht="16.5" x14ac:dyDescent="0.25">
      <c r="A8" s="27">
        <v>761</v>
      </c>
      <c r="B8" s="18" t="s">
        <v>38</v>
      </c>
      <c r="C8" s="17">
        <v>1</v>
      </c>
      <c r="D8" s="17">
        <v>1</v>
      </c>
      <c r="E8" s="17"/>
      <c r="F8" s="16"/>
      <c r="G8" s="15">
        <f t="shared" si="0"/>
        <v>2</v>
      </c>
      <c r="I8" s="27">
        <v>762</v>
      </c>
      <c r="J8" s="18" t="s">
        <v>38</v>
      </c>
      <c r="K8" s="17"/>
      <c r="L8" s="17"/>
      <c r="M8" s="17"/>
      <c r="N8" s="16"/>
      <c r="O8" s="15">
        <f t="shared" si="1"/>
        <v>0</v>
      </c>
    </row>
    <row r="9" spans="1:15" ht="16.5" x14ac:dyDescent="0.25">
      <c r="A9" s="27">
        <v>761</v>
      </c>
      <c r="B9" s="18" t="s">
        <v>37</v>
      </c>
      <c r="C9" s="17">
        <v>2</v>
      </c>
      <c r="D9" s="17">
        <v>2</v>
      </c>
      <c r="E9" s="17"/>
      <c r="F9" s="16"/>
      <c r="G9" s="15">
        <f t="shared" si="0"/>
        <v>4</v>
      </c>
      <c r="I9" s="27">
        <v>762</v>
      </c>
      <c r="J9" s="18" t="s">
        <v>37</v>
      </c>
      <c r="K9" s="17"/>
      <c r="L9" s="17"/>
      <c r="M9" s="17"/>
      <c r="N9" s="16"/>
      <c r="O9" s="15">
        <f t="shared" si="1"/>
        <v>0</v>
      </c>
    </row>
    <row r="10" spans="1:15" ht="16.5" x14ac:dyDescent="0.25">
      <c r="A10" s="27">
        <v>761</v>
      </c>
      <c r="B10" s="18" t="s">
        <v>36</v>
      </c>
      <c r="C10" s="17">
        <v>8</v>
      </c>
      <c r="D10" s="17">
        <v>1</v>
      </c>
      <c r="E10" s="17"/>
      <c r="F10" s="16"/>
      <c r="G10" s="15">
        <f t="shared" si="0"/>
        <v>9</v>
      </c>
      <c r="I10" s="27">
        <v>762</v>
      </c>
      <c r="J10" s="18" t="s">
        <v>36</v>
      </c>
      <c r="K10" s="17"/>
      <c r="L10" s="17"/>
      <c r="M10" s="17"/>
      <c r="N10" s="16"/>
      <c r="O10" s="15">
        <f t="shared" si="1"/>
        <v>0</v>
      </c>
    </row>
    <row r="11" spans="1:15" ht="16.5" x14ac:dyDescent="0.25">
      <c r="A11" s="27">
        <v>761</v>
      </c>
      <c r="B11" s="18" t="s">
        <v>35</v>
      </c>
      <c r="C11" s="17">
        <v>3</v>
      </c>
      <c r="D11" s="17"/>
      <c r="E11" s="17"/>
      <c r="F11" s="16"/>
      <c r="G11" s="15">
        <f t="shared" si="0"/>
        <v>3</v>
      </c>
      <c r="I11" s="27">
        <v>762</v>
      </c>
      <c r="J11" s="18" t="s">
        <v>35</v>
      </c>
      <c r="K11" s="17"/>
      <c r="L11" s="17"/>
      <c r="M11" s="17"/>
      <c r="N11" s="16"/>
      <c r="O11" s="15">
        <f t="shared" si="1"/>
        <v>0</v>
      </c>
    </row>
    <row r="12" spans="1:15" ht="16.5" x14ac:dyDescent="0.25">
      <c r="A12" s="27">
        <v>761</v>
      </c>
      <c r="B12" s="18" t="s">
        <v>34</v>
      </c>
      <c r="C12" s="17">
        <v>7</v>
      </c>
      <c r="D12" s="17">
        <v>3</v>
      </c>
      <c r="E12" s="17"/>
      <c r="F12" s="16"/>
      <c r="G12" s="15">
        <f t="shared" si="0"/>
        <v>10</v>
      </c>
      <c r="I12" s="27">
        <v>762</v>
      </c>
      <c r="J12" s="18" t="s">
        <v>34</v>
      </c>
      <c r="K12" s="17"/>
      <c r="L12" s="17"/>
      <c r="M12" s="17"/>
      <c r="N12" s="16"/>
      <c r="O12" s="15">
        <f t="shared" si="1"/>
        <v>0</v>
      </c>
    </row>
    <row r="13" spans="1:15" ht="16.5" x14ac:dyDescent="0.25">
      <c r="A13" s="27">
        <v>761</v>
      </c>
      <c r="B13" s="18" t="s">
        <v>33</v>
      </c>
      <c r="C13" s="17">
        <v>1</v>
      </c>
      <c r="D13" s="17"/>
      <c r="E13" s="17"/>
      <c r="F13" s="16"/>
      <c r="G13" s="15">
        <f t="shared" si="0"/>
        <v>1</v>
      </c>
      <c r="I13" s="27">
        <v>762</v>
      </c>
      <c r="J13" s="18" t="s">
        <v>33</v>
      </c>
      <c r="K13" s="17"/>
      <c r="L13" s="17"/>
      <c r="M13" s="17"/>
      <c r="N13" s="16"/>
      <c r="O13" s="15">
        <f t="shared" si="1"/>
        <v>0</v>
      </c>
    </row>
    <row r="14" spans="1:15" ht="16.5" x14ac:dyDescent="0.25">
      <c r="A14" s="27">
        <v>761</v>
      </c>
      <c r="B14" s="18" t="s">
        <v>32</v>
      </c>
      <c r="C14" s="17">
        <v>3</v>
      </c>
      <c r="D14" s="17"/>
      <c r="E14" s="17"/>
      <c r="F14" s="16"/>
      <c r="G14" s="15">
        <f t="shared" si="0"/>
        <v>3</v>
      </c>
      <c r="I14" s="27">
        <v>762</v>
      </c>
      <c r="J14" s="18" t="s">
        <v>32</v>
      </c>
      <c r="K14" s="17"/>
      <c r="L14" s="17"/>
      <c r="M14" s="17"/>
      <c r="N14" s="16"/>
      <c r="O14" s="15">
        <f t="shared" si="1"/>
        <v>0</v>
      </c>
    </row>
    <row r="15" spans="1:15" ht="16.5" x14ac:dyDescent="0.25">
      <c r="A15" s="27">
        <v>761</v>
      </c>
      <c r="B15" s="18" t="s">
        <v>31</v>
      </c>
      <c r="C15" s="17">
        <v>1</v>
      </c>
      <c r="D15" s="17"/>
      <c r="E15" s="17"/>
      <c r="F15" s="16"/>
      <c r="G15" s="15">
        <f t="shared" si="0"/>
        <v>1</v>
      </c>
      <c r="I15" s="27">
        <v>762</v>
      </c>
      <c r="J15" s="18" t="s">
        <v>31</v>
      </c>
      <c r="K15" s="17"/>
      <c r="L15" s="17"/>
      <c r="M15" s="17"/>
      <c r="N15" s="16"/>
      <c r="O15" s="15">
        <f t="shared" si="1"/>
        <v>0</v>
      </c>
    </row>
    <row r="16" spans="1:15" ht="16.5" x14ac:dyDescent="0.25">
      <c r="A16" s="27">
        <v>761</v>
      </c>
      <c r="B16" s="18" t="s">
        <v>30</v>
      </c>
      <c r="C16" s="17">
        <v>66</v>
      </c>
      <c r="D16" s="17">
        <v>9</v>
      </c>
      <c r="E16" s="17"/>
      <c r="F16" s="16"/>
      <c r="G16" s="15">
        <f t="shared" si="0"/>
        <v>75</v>
      </c>
      <c r="I16" s="27">
        <v>762</v>
      </c>
      <c r="J16" s="18" t="s">
        <v>30</v>
      </c>
      <c r="K16" s="17"/>
      <c r="L16" s="17"/>
      <c r="M16" s="17"/>
      <c r="N16" s="16"/>
      <c r="O16" s="15">
        <f t="shared" si="1"/>
        <v>0</v>
      </c>
    </row>
    <row r="17" spans="1:15" ht="16.5" x14ac:dyDescent="0.25">
      <c r="A17" s="27">
        <v>761</v>
      </c>
      <c r="B17" s="18" t="s">
        <v>29</v>
      </c>
      <c r="C17" s="17">
        <v>3</v>
      </c>
      <c r="D17" s="17">
        <v>3</v>
      </c>
      <c r="E17" s="17"/>
      <c r="F17" s="16"/>
      <c r="G17" s="15">
        <f t="shared" si="0"/>
        <v>6</v>
      </c>
      <c r="I17" s="27">
        <v>762</v>
      </c>
      <c r="J17" s="18" t="s">
        <v>29</v>
      </c>
      <c r="K17" s="17"/>
      <c r="L17" s="17"/>
      <c r="M17" s="17"/>
      <c r="N17" s="16"/>
      <c r="O17" s="15">
        <f t="shared" si="1"/>
        <v>0</v>
      </c>
    </row>
    <row r="18" spans="1:15" ht="16.5" x14ac:dyDescent="0.25">
      <c r="A18" s="27">
        <v>761</v>
      </c>
      <c r="B18" s="18" t="s">
        <v>28</v>
      </c>
      <c r="C18" s="17">
        <v>68</v>
      </c>
      <c r="D18" s="17">
        <v>8</v>
      </c>
      <c r="E18" s="17"/>
      <c r="F18" s="16"/>
      <c r="G18" s="15">
        <f t="shared" si="0"/>
        <v>76</v>
      </c>
      <c r="I18" s="27">
        <v>762</v>
      </c>
      <c r="J18" s="18" t="s">
        <v>28</v>
      </c>
      <c r="K18" s="17"/>
      <c r="L18" s="17"/>
      <c r="M18" s="17"/>
      <c r="N18" s="16"/>
      <c r="O18" s="15">
        <f t="shared" si="1"/>
        <v>0</v>
      </c>
    </row>
    <row r="19" spans="1:15" ht="16.5" x14ac:dyDescent="0.25">
      <c r="A19" s="27">
        <v>761</v>
      </c>
      <c r="B19" s="18" t="s">
        <v>27</v>
      </c>
      <c r="C19" s="17">
        <v>6</v>
      </c>
      <c r="D19" s="17">
        <v>1</v>
      </c>
      <c r="E19" s="17"/>
      <c r="F19" s="16"/>
      <c r="G19" s="15">
        <f t="shared" si="0"/>
        <v>7</v>
      </c>
      <c r="I19" s="27">
        <v>762</v>
      </c>
      <c r="J19" s="18" t="s">
        <v>27</v>
      </c>
      <c r="K19" s="17"/>
      <c r="L19" s="17"/>
      <c r="M19" s="17"/>
      <c r="N19" s="16"/>
      <c r="O19" s="15">
        <f t="shared" si="1"/>
        <v>0</v>
      </c>
    </row>
    <row r="20" spans="1:15" ht="16.5" x14ac:dyDescent="0.25">
      <c r="A20" s="27">
        <v>761</v>
      </c>
      <c r="B20" s="18" t="s">
        <v>26</v>
      </c>
      <c r="C20" s="17">
        <v>1</v>
      </c>
      <c r="D20" s="17"/>
      <c r="E20" s="17"/>
      <c r="F20" s="16"/>
      <c r="G20" s="15">
        <f t="shared" si="0"/>
        <v>1</v>
      </c>
      <c r="I20" s="27">
        <v>762</v>
      </c>
      <c r="J20" s="18" t="s">
        <v>26</v>
      </c>
      <c r="K20" s="17"/>
      <c r="L20" s="17"/>
      <c r="M20" s="17"/>
      <c r="N20" s="16"/>
      <c r="O20" s="15">
        <f t="shared" si="1"/>
        <v>0</v>
      </c>
    </row>
    <row r="21" spans="1:15" ht="16.5" x14ac:dyDescent="0.25">
      <c r="A21" s="27">
        <v>761</v>
      </c>
      <c r="B21" s="18" t="s">
        <v>25</v>
      </c>
      <c r="C21" s="17">
        <v>3</v>
      </c>
      <c r="D21" s="17"/>
      <c r="E21" s="17"/>
      <c r="F21" s="16"/>
      <c r="G21" s="15">
        <f t="shared" si="0"/>
        <v>3</v>
      </c>
      <c r="I21" s="27">
        <v>762</v>
      </c>
      <c r="J21" s="18" t="s">
        <v>25</v>
      </c>
      <c r="K21" s="17"/>
      <c r="L21" s="17"/>
      <c r="M21" s="17"/>
      <c r="N21" s="16"/>
      <c r="O21" s="15">
        <f t="shared" si="1"/>
        <v>0</v>
      </c>
    </row>
    <row r="22" spans="1:15" ht="16.5" x14ac:dyDescent="0.25">
      <c r="A22" s="27">
        <v>761</v>
      </c>
      <c r="B22" s="18" t="s">
        <v>24</v>
      </c>
      <c r="C22" s="17"/>
      <c r="D22" s="17"/>
      <c r="E22" s="17"/>
      <c r="F22" s="16"/>
      <c r="G22" s="15">
        <f t="shared" si="0"/>
        <v>0</v>
      </c>
      <c r="I22" s="27">
        <v>762</v>
      </c>
      <c r="J22" s="18" t="s">
        <v>24</v>
      </c>
      <c r="K22" s="17"/>
      <c r="L22" s="17"/>
      <c r="M22" s="17"/>
      <c r="N22" s="16"/>
      <c r="O22" s="15">
        <f t="shared" si="1"/>
        <v>0</v>
      </c>
    </row>
    <row r="23" spans="1:15" ht="16.5" x14ac:dyDescent="0.25">
      <c r="A23" s="27">
        <v>761</v>
      </c>
      <c r="B23" s="18" t="s">
        <v>23</v>
      </c>
      <c r="C23" s="17">
        <v>5</v>
      </c>
      <c r="D23" s="17">
        <v>1</v>
      </c>
      <c r="E23" s="17"/>
      <c r="F23" s="16"/>
      <c r="G23" s="15">
        <f t="shared" si="0"/>
        <v>6</v>
      </c>
      <c r="I23" s="27">
        <v>762</v>
      </c>
      <c r="J23" s="18" t="s">
        <v>23</v>
      </c>
      <c r="K23" s="17"/>
      <c r="L23" s="17"/>
      <c r="M23" s="17"/>
      <c r="N23" s="16"/>
      <c r="O23" s="15">
        <f t="shared" si="1"/>
        <v>0</v>
      </c>
    </row>
    <row r="24" spans="1:15" ht="16.5" x14ac:dyDescent="0.25">
      <c r="A24" s="27">
        <v>761</v>
      </c>
      <c r="B24" s="18" t="s">
        <v>22</v>
      </c>
      <c r="C24" s="17">
        <v>5</v>
      </c>
      <c r="D24" s="17">
        <v>1</v>
      </c>
      <c r="E24" s="17"/>
      <c r="F24" s="16"/>
      <c r="G24" s="15">
        <f t="shared" si="0"/>
        <v>6</v>
      </c>
      <c r="I24" s="27">
        <v>762</v>
      </c>
      <c r="J24" s="18" t="s">
        <v>22</v>
      </c>
      <c r="K24" s="17"/>
      <c r="L24" s="17"/>
      <c r="M24" s="17"/>
      <c r="N24" s="16"/>
      <c r="O24" s="15">
        <f t="shared" si="1"/>
        <v>0</v>
      </c>
    </row>
    <row r="25" spans="1:15" ht="17.25" thickBot="1" x14ac:dyDescent="0.3">
      <c r="A25" s="27">
        <v>761</v>
      </c>
      <c r="B25" s="26" t="s">
        <v>21</v>
      </c>
      <c r="C25" s="25">
        <f>SUM(C3:C24)</f>
        <v>219</v>
      </c>
      <c r="D25" s="25">
        <f>SUM(D3:D24)</f>
        <v>39</v>
      </c>
      <c r="E25" s="25">
        <f>SUM(E3:E24)</f>
        <v>1</v>
      </c>
      <c r="F25" s="25">
        <f>SUM(F3:F24)</f>
        <v>0</v>
      </c>
      <c r="G25" s="15">
        <f t="shared" si="0"/>
        <v>259</v>
      </c>
      <c r="I25" s="27">
        <v>762</v>
      </c>
      <c r="J25" s="26" t="s">
        <v>21</v>
      </c>
      <c r="K25" s="25">
        <f>SUM(K3:K24)</f>
        <v>0</v>
      </c>
      <c r="L25" s="25">
        <f>SUM(L3:L24)</f>
        <v>0</v>
      </c>
      <c r="M25" s="25">
        <f>SUM(M3:M24)</f>
        <v>0</v>
      </c>
      <c r="N25" s="25">
        <f>SUM(N3:N24)</f>
        <v>0</v>
      </c>
      <c r="O25" s="15">
        <f t="shared" si="1"/>
        <v>0</v>
      </c>
    </row>
    <row r="26" spans="1:15" ht="18" thickTop="1" thickBot="1" x14ac:dyDescent="0.3">
      <c r="A26" s="24" t="s">
        <v>48</v>
      </c>
      <c r="B26" s="23" t="s">
        <v>47</v>
      </c>
      <c r="C26" s="22" t="s">
        <v>46</v>
      </c>
      <c r="D26" s="22" t="s">
        <v>45</v>
      </c>
      <c r="E26" s="22" t="s">
        <v>44</v>
      </c>
      <c r="F26" s="23" t="s">
        <v>23</v>
      </c>
      <c r="G26" s="22" t="s">
        <v>21</v>
      </c>
      <c r="I26" s="24" t="s">
        <v>48</v>
      </c>
      <c r="J26" s="23" t="s">
        <v>47</v>
      </c>
      <c r="K26" s="22" t="s">
        <v>46</v>
      </c>
      <c r="L26" s="22" t="s">
        <v>45</v>
      </c>
      <c r="M26" s="22" t="s">
        <v>44</v>
      </c>
      <c r="N26" s="23" t="s">
        <v>23</v>
      </c>
      <c r="O26" s="22" t="s">
        <v>21</v>
      </c>
    </row>
    <row r="27" spans="1:15" ht="17.25" thickTop="1" x14ac:dyDescent="0.25">
      <c r="A27" s="14">
        <v>763</v>
      </c>
      <c r="B27" s="21" t="s">
        <v>43</v>
      </c>
      <c r="C27" s="20">
        <v>38</v>
      </c>
      <c r="D27" s="20">
        <v>68</v>
      </c>
      <c r="E27" s="20"/>
      <c r="F27" s="19"/>
      <c r="G27" s="15">
        <f t="shared" ref="G27:G49" si="2">SUM(C27:F27)</f>
        <v>106</v>
      </c>
      <c r="I27" s="14">
        <v>764</v>
      </c>
      <c r="J27" s="21" t="s">
        <v>43</v>
      </c>
      <c r="K27" s="20">
        <v>27</v>
      </c>
      <c r="L27" s="20">
        <v>31</v>
      </c>
      <c r="M27" s="20"/>
      <c r="N27" s="19"/>
      <c r="O27" s="15">
        <f t="shared" ref="O27:O49" si="3">SUM(K27:N27)</f>
        <v>58</v>
      </c>
    </row>
    <row r="28" spans="1:15" ht="16.5" x14ac:dyDescent="0.25">
      <c r="A28" s="14">
        <v>763</v>
      </c>
      <c r="B28" s="18" t="s">
        <v>42</v>
      </c>
      <c r="C28" s="17">
        <v>6</v>
      </c>
      <c r="D28" s="17">
        <v>19</v>
      </c>
      <c r="E28" s="17"/>
      <c r="F28" s="16"/>
      <c r="G28" s="15">
        <f t="shared" si="2"/>
        <v>25</v>
      </c>
      <c r="I28" s="14">
        <v>764</v>
      </c>
      <c r="J28" s="18" t="s">
        <v>42</v>
      </c>
      <c r="K28" s="17"/>
      <c r="L28" s="17"/>
      <c r="M28" s="17"/>
      <c r="N28" s="16"/>
      <c r="O28" s="15">
        <f t="shared" si="3"/>
        <v>0</v>
      </c>
    </row>
    <row r="29" spans="1:15" ht="16.5" x14ac:dyDescent="0.25">
      <c r="A29" s="14">
        <v>763</v>
      </c>
      <c r="B29" s="18" t="s">
        <v>41</v>
      </c>
      <c r="C29" s="17">
        <v>95</v>
      </c>
      <c r="D29" s="17">
        <v>90</v>
      </c>
      <c r="E29" s="17"/>
      <c r="F29" s="16"/>
      <c r="G29" s="15">
        <f t="shared" si="2"/>
        <v>185</v>
      </c>
      <c r="I29" s="14">
        <v>764</v>
      </c>
      <c r="J29" s="18" t="s">
        <v>41</v>
      </c>
      <c r="K29" s="17">
        <v>48</v>
      </c>
      <c r="L29" s="17">
        <v>22</v>
      </c>
      <c r="M29" s="17"/>
      <c r="N29" s="16"/>
      <c r="O29" s="15">
        <f t="shared" si="3"/>
        <v>70</v>
      </c>
    </row>
    <row r="30" spans="1:15" ht="16.5" x14ac:dyDescent="0.25">
      <c r="A30" s="14">
        <v>763</v>
      </c>
      <c r="B30" s="18" t="s">
        <v>40</v>
      </c>
      <c r="C30" s="17">
        <v>169</v>
      </c>
      <c r="D30" s="17">
        <v>264</v>
      </c>
      <c r="E30" s="17"/>
      <c r="F30" s="16"/>
      <c r="G30" s="15">
        <f t="shared" si="2"/>
        <v>433</v>
      </c>
      <c r="I30" s="14">
        <v>764</v>
      </c>
      <c r="J30" s="18" t="s">
        <v>40</v>
      </c>
      <c r="K30" s="17">
        <v>16</v>
      </c>
      <c r="L30" s="17">
        <v>29</v>
      </c>
      <c r="M30" s="17"/>
      <c r="N30" s="16"/>
      <c r="O30" s="15">
        <f t="shared" si="3"/>
        <v>45</v>
      </c>
    </row>
    <row r="31" spans="1:15" ht="16.5" x14ac:dyDescent="0.25">
      <c r="A31" s="14">
        <v>763</v>
      </c>
      <c r="B31" s="18" t="s">
        <v>39</v>
      </c>
      <c r="C31" s="17">
        <v>279</v>
      </c>
      <c r="D31" s="17">
        <v>498</v>
      </c>
      <c r="E31" s="17"/>
      <c r="F31" s="16"/>
      <c r="G31" s="15">
        <f t="shared" si="2"/>
        <v>777</v>
      </c>
      <c r="I31" s="14">
        <v>764</v>
      </c>
      <c r="J31" s="18" t="s">
        <v>39</v>
      </c>
      <c r="K31" s="17">
        <v>31</v>
      </c>
      <c r="L31" s="17">
        <v>84</v>
      </c>
      <c r="M31" s="17"/>
      <c r="N31" s="16"/>
      <c r="O31" s="15">
        <f t="shared" si="3"/>
        <v>115</v>
      </c>
    </row>
    <row r="32" spans="1:15" ht="16.5" x14ac:dyDescent="0.25">
      <c r="A32" s="14">
        <v>763</v>
      </c>
      <c r="B32" s="18" t="s">
        <v>38</v>
      </c>
      <c r="C32" s="17">
        <v>44</v>
      </c>
      <c r="D32" s="17">
        <v>77</v>
      </c>
      <c r="E32" s="17"/>
      <c r="F32" s="16"/>
      <c r="G32" s="15">
        <f t="shared" si="2"/>
        <v>121</v>
      </c>
      <c r="I32" s="14">
        <v>764</v>
      </c>
      <c r="J32" s="18" t="s">
        <v>38</v>
      </c>
      <c r="K32" s="17">
        <v>24</v>
      </c>
      <c r="L32" s="17">
        <v>40</v>
      </c>
      <c r="M32" s="17"/>
      <c r="N32" s="16"/>
      <c r="O32" s="15">
        <f t="shared" si="3"/>
        <v>64</v>
      </c>
    </row>
    <row r="33" spans="1:15" ht="16.5" x14ac:dyDescent="0.25">
      <c r="A33" s="14">
        <v>763</v>
      </c>
      <c r="B33" s="18" t="s">
        <v>37</v>
      </c>
      <c r="C33" s="17">
        <v>345</v>
      </c>
      <c r="D33" s="17">
        <v>654</v>
      </c>
      <c r="E33" s="17"/>
      <c r="F33" s="16"/>
      <c r="G33" s="15">
        <f t="shared" si="2"/>
        <v>999</v>
      </c>
      <c r="I33" s="14">
        <v>764</v>
      </c>
      <c r="J33" s="18" t="s">
        <v>37</v>
      </c>
      <c r="K33" s="17">
        <v>85</v>
      </c>
      <c r="L33" s="17">
        <v>118</v>
      </c>
      <c r="M33" s="17"/>
      <c r="N33" s="16"/>
      <c r="O33" s="15">
        <f t="shared" si="3"/>
        <v>203</v>
      </c>
    </row>
    <row r="34" spans="1:15" ht="16.5" x14ac:dyDescent="0.25">
      <c r="A34" s="14">
        <v>763</v>
      </c>
      <c r="B34" s="18" t="s">
        <v>36</v>
      </c>
      <c r="C34" s="17">
        <v>279</v>
      </c>
      <c r="D34" s="17">
        <v>533</v>
      </c>
      <c r="E34" s="17"/>
      <c r="F34" s="16"/>
      <c r="G34" s="15">
        <f t="shared" si="2"/>
        <v>812</v>
      </c>
      <c r="I34" s="14">
        <v>764</v>
      </c>
      <c r="J34" s="18" t="s">
        <v>36</v>
      </c>
      <c r="K34" s="17">
        <v>45</v>
      </c>
      <c r="L34" s="17">
        <v>72</v>
      </c>
      <c r="M34" s="17"/>
      <c r="N34" s="16"/>
      <c r="O34" s="15">
        <f t="shared" si="3"/>
        <v>117</v>
      </c>
    </row>
    <row r="35" spans="1:15" ht="16.5" x14ac:dyDescent="0.25">
      <c r="A35" s="14">
        <v>763</v>
      </c>
      <c r="B35" s="18" t="s">
        <v>35</v>
      </c>
      <c r="C35" s="17">
        <v>32</v>
      </c>
      <c r="D35" s="17">
        <v>50</v>
      </c>
      <c r="E35" s="17"/>
      <c r="F35" s="16"/>
      <c r="G35" s="15">
        <f t="shared" si="2"/>
        <v>82</v>
      </c>
      <c r="I35" s="14">
        <v>764</v>
      </c>
      <c r="J35" s="18" t="s">
        <v>35</v>
      </c>
      <c r="K35" s="17">
        <v>11</v>
      </c>
      <c r="L35" s="17">
        <v>32</v>
      </c>
      <c r="M35" s="17"/>
      <c r="N35" s="16"/>
      <c r="O35" s="15">
        <f t="shared" si="3"/>
        <v>43</v>
      </c>
    </row>
    <row r="36" spans="1:15" ht="16.5" x14ac:dyDescent="0.25">
      <c r="A36" s="14">
        <v>763</v>
      </c>
      <c r="B36" s="18" t="s">
        <v>34</v>
      </c>
      <c r="C36" s="17">
        <v>117</v>
      </c>
      <c r="D36" s="17">
        <v>198</v>
      </c>
      <c r="E36" s="17"/>
      <c r="F36" s="16"/>
      <c r="G36" s="15">
        <f t="shared" si="2"/>
        <v>315</v>
      </c>
      <c r="I36" s="14">
        <v>764</v>
      </c>
      <c r="J36" s="18" t="s">
        <v>34</v>
      </c>
      <c r="K36" s="17">
        <v>71</v>
      </c>
      <c r="L36" s="17">
        <v>132</v>
      </c>
      <c r="M36" s="17"/>
      <c r="N36" s="16"/>
      <c r="O36" s="15">
        <f t="shared" si="3"/>
        <v>203</v>
      </c>
    </row>
    <row r="37" spans="1:15" ht="16.5" x14ac:dyDescent="0.25">
      <c r="A37" s="14">
        <v>763</v>
      </c>
      <c r="B37" s="18" t="s">
        <v>33</v>
      </c>
      <c r="C37" s="17">
        <v>134</v>
      </c>
      <c r="D37" s="17">
        <v>233</v>
      </c>
      <c r="E37" s="17"/>
      <c r="F37" s="16"/>
      <c r="G37" s="15">
        <f t="shared" si="2"/>
        <v>367</v>
      </c>
      <c r="I37" s="14">
        <v>764</v>
      </c>
      <c r="J37" s="18" t="s">
        <v>33</v>
      </c>
      <c r="K37" s="17">
        <v>23</v>
      </c>
      <c r="L37" s="17">
        <v>39</v>
      </c>
      <c r="M37" s="17"/>
      <c r="N37" s="16"/>
      <c r="O37" s="15">
        <f t="shared" si="3"/>
        <v>62</v>
      </c>
    </row>
    <row r="38" spans="1:15" ht="16.5" x14ac:dyDescent="0.25">
      <c r="A38" s="14">
        <v>763</v>
      </c>
      <c r="B38" s="18" t="s">
        <v>32</v>
      </c>
      <c r="C38" s="17">
        <v>22</v>
      </c>
      <c r="D38" s="17">
        <v>27</v>
      </c>
      <c r="E38" s="17"/>
      <c r="F38" s="16"/>
      <c r="G38" s="15">
        <f t="shared" si="2"/>
        <v>49</v>
      </c>
      <c r="I38" s="14">
        <v>764</v>
      </c>
      <c r="J38" s="18" t="s">
        <v>32</v>
      </c>
      <c r="K38" s="17">
        <v>15</v>
      </c>
      <c r="L38" s="17">
        <v>25</v>
      </c>
      <c r="M38" s="17"/>
      <c r="N38" s="16"/>
      <c r="O38" s="15">
        <f t="shared" si="3"/>
        <v>40</v>
      </c>
    </row>
    <row r="39" spans="1:15" ht="16.5" x14ac:dyDescent="0.25">
      <c r="A39" s="14">
        <v>763</v>
      </c>
      <c r="B39" s="18" t="s">
        <v>31</v>
      </c>
      <c r="C39" s="17">
        <v>4</v>
      </c>
      <c r="D39" s="17">
        <v>5</v>
      </c>
      <c r="E39" s="17"/>
      <c r="F39" s="16"/>
      <c r="G39" s="15">
        <f t="shared" si="2"/>
        <v>9</v>
      </c>
      <c r="I39" s="14">
        <v>764</v>
      </c>
      <c r="J39" s="18" t="s">
        <v>31</v>
      </c>
      <c r="K39" s="17">
        <v>5</v>
      </c>
      <c r="L39" s="17"/>
      <c r="M39" s="17"/>
      <c r="N39" s="16"/>
      <c r="O39" s="15">
        <f t="shared" si="3"/>
        <v>5</v>
      </c>
    </row>
    <row r="40" spans="1:15" ht="16.5" x14ac:dyDescent="0.25">
      <c r="A40" s="14">
        <v>763</v>
      </c>
      <c r="B40" s="18" t="s">
        <v>30</v>
      </c>
      <c r="C40" s="17">
        <v>58</v>
      </c>
      <c r="D40" s="17">
        <v>50</v>
      </c>
      <c r="E40" s="17"/>
      <c r="F40" s="16"/>
      <c r="G40" s="15">
        <f t="shared" si="2"/>
        <v>108</v>
      </c>
      <c r="I40" s="14">
        <v>764</v>
      </c>
      <c r="J40" s="18" t="s">
        <v>30</v>
      </c>
      <c r="K40" s="17">
        <v>60</v>
      </c>
      <c r="L40" s="17">
        <v>49</v>
      </c>
      <c r="M40" s="17"/>
      <c r="N40" s="16"/>
      <c r="O40" s="15">
        <f t="shared" si="3"/>
        <v>109</v>
      </c>
    </row>
    <row r="41" spans="1:15" ht="16.5" x14ac:dyDescent="0.25">
      <c r="A41" s="14">
        <v>763</v>
      </c>
      <c r="B41" s="18" t="s">
        <v>29</v>
      </c>
      <c r="C41" s="17">
        <v>20</v>
      </c>
      <c r="D41" s="17">
        <v>31</v>
      </c>
      <c r="E41" s="17"/>
      <c r="F41" s="16"/>
      <c r="G41" s="15">
        <f t="shared" si="2"/>
        <v>51</v>
      </c>
      <c r="I41" s="14">
        <v>764</v>
      </c>
      <c r="J41" s="18" t="s">
        <v>29</v>
      </c>
      <c r="K41" s="17">
        <v>5</v>
      </c>
      <c r="L41" s="17">
        <v>2</v>
      </c>
      <c r="M41" s="17"/>
      <c r="N41" s="16"/>
      <c r="O41" s="15">
        <f t="shared" si="3"/>
        <v>7</v>
      </c>
    </row>
    <row r="42" spans="1:15" ht="16.5" x14ac:dyDescent="0.25">
      <c r="A42" s="14">
        <v>763</v>
      </c>
      <c r="B42" s="18" t="s">
        <v>28</v>
      </c>
      <c r="C42" s="17">
        <v>50</v>
      </c>
      <c r="D42" s="17">
        <v>92</v>
      </c>
      <c r="E42" s="17"/>
      <c r="F42" s="16"/>
      <c r="G42" s="15">
        <f t="shared" si="2"/>
        <v>142</v>
      </c>
      <c r="I42" s="14">
        <v>764</v>
      </c>
      <c r="J42" s="18" t="s">
        <v>28</v>
      </c>
      <c r="K42" s="17">
        <v>46</v>
      </c>
      <c r="L42" s="17">
        <v>46</v>
      </c>
      <c r="M42" s="17"/>
      <c r="N42" s="16"/>
      <c r="O42" s="15">
        <f t="shared" si="3"/>
        <v>92</v>
      </c>
    </row>
    <row r="43" spans="1:15" ht="16.5" x14ac:dyDescent="0.25">
      <c r="A43" s="14">
        <v>763</v>
      </c>
      <c r="B43" s="18" t="s">
        <v>27</v>
      </c>
      <c r="C43" s="17">
        <v>7</v>
      </c>
      <c r="D43" s="17">
        <v>6</v>
      </c>
      <c r="E43" s="17"/>
      <c r="F43" s="16"/>
      <c r="G43" s="15">
        <f t="shared" si="2"/>
        <v>13</v>
      </c>
      <c r="I43" s="14">
        <v>764</v>
      </c>
      <c r="J43" s="18" t="s">
        <v>27</v>
      </c>
      <c r="K43" s="17"/>
      <c r="L43" s="17"/>
      <c r="M43" s="17"/>
      <c r="N43" s="16"/>
      <c r="O43" s="15">
        <f t="shared" si="3"/>
        <v>0</v>
      </c>
    </row>
    <row r="44" spans="1:15" ht="16.5" x14ac:dyDescent="0.25">
      <c r="A44" s="14">
        <v>763</v>
      </c>
      <c r="B44" s="18" t="s">
        <v>26</v>
      </c>
      <c r="C44" s="17">
        <v>161</v>
      </c>
      <c r="D44" s="17">
        <v>273</v>
      </c>
      <c r="E44" s="17"/>
      <c r="F44" s="16"/>
      <c r="G44" s="15">
        <f t="shared" si="2"/>
        <v>434</v>
      </c>
      <c r="I44" s="14">
        <v>764</v>
      </c>
      <c r="J44" s="18" t="s">
        <v>26</v>
      </c>
      <c r="K44" s="17">
        <v>40</v>
      </c>
      <c r="L44" s="17">
        <v>54</v>
      </c>
      <c r="M44" s="17"/>
      <c r="N44" s="16"/>
      <c r="O44" s="15">
        <f t="shared" si="3"/>
        <v>94</v>
      </c>
    </row>
    <row r="45" spans="1:15" ht="16.5" x14ac:dyDescent="0.25">
      <c r="A45" s="14">
        <v>763</v>
      </c>
      <c r="B45" s="18" t="s">
        <v>25</v>
      </c>
      <c r="C45" s="17">
        <v>466</v>
      </c>
      <c r="D45" s="17">
        <v>794</v>
      </c>
      <c r="E45" s="17"/>
      <c r="F45" s="16"/>
      <c r="G45" s="15">
        <f t="shared" si="2"/>
        <v>1260</v>
      </c>
      <c r="I45" s="14">
        <v>764</v>
      </c>
      <c r="J45" s="18" t="s">
        <v>25</v>
      </c>
      <c r="K45" s="17">
        <v>215</v>
      </c>
      <c r="L45" s="17">
        <v>278</v>
      </c>
      <c r="M45" s="17"/>
      <c r="N45" s="16"/>
      <c r="O45" s="15">
        <f t="shared" si="3"/>
        <v>493</v>
      </c>
    </row>
    <row r="46" spans="1:15" ht="16.5" x14ac:dyDescent="0.25">
      <c r="A46" s="14">
        <v>763</v>
      </c>
      <c r="B46" s="18" t="s">
        <v>24</v>
      </c>
      <c r="C46" s="17">
        <v>1</v>
      </c>
      <c r="D46" s="17">
        <v>7</v>
      </c>
      <c r="E46" s="17"/>
      <c r="F46" s="16"/>
      <c r="G46" s="15">
        <f t="shared" si="2"/>
        <v>8</v>
      </c>
      <c r="I46" s="14">
        <v>764</v>
      </c>
      <c r="J46" s="18" t="s">
        <v>24</v>
      </c>
      <c r="K46" s="17">
        <v>16</v>
      </c>
      <c r="L46" s="17">
        <v>7</v>
      </c>
      <c r="M46" s="17"/>
      <c r="N46" s="16"/>
      <c r="O46" s="15">
        <f t="shared" si="3"/>
        <v>23</v>
      </c>
    </row>
    <row r="47" spans="1:15" ht="16.5" x14ac:dyDescent="0.25">
      <c r="A47" s="14">
        <v>763</v>
      </c>
      <c r="B47" s="18" t="s">
        <v>23</v>
      </c>
      <c r="C47" s="17"/>
      <c r="D47" s="17"/>
      <c r="E47" s="17"/>
      <c r="F47" s="16"/>
      <c r="G47" s="15">
        <f t="shared" si="2"/>
        <v>0</v>
      </c>
      <c r="I47" s="14">
        <v>764</v>
      </c>
      <c r="J47" s="18" t="s">
        <v>23</v>
      </c>
      <c r="K47" s="17"/>
      <c r="L47" s="17"/>
      <c r="M47" s="17"/>
      <c r="N47" s="16"/>
      <c r="O47" s="15">
        <f t="shared" si="3"/>
        <v>0</v>
      </c>
    </row>
    <row r="48" spans="1:15" ht="16.5" x14ac:dyDescent="0.25">
      <c r="A48" s="14">
        <v>763</v>
      </c>
      <c r="B48" s="18" t="s">
        <v>22</v>
      </c>
      <c r="C48" s="17"/>
      <c r="D48" s="17"/>
      <c r="E48" s="17"/>
      <c r="F48" s="16"/>
      <c r="G48" s="15">
        <f t="shared" si="2"/>
        <v>0</v>
      </c>
      <c r="I48" s="14">
        <v>764</v>
      </c>
      <c r="J48" s="18" t="s">
        <v>22</v>
      </c>
      <c r="K48" s="17"/>
      <c r="L48" s="17"/>
      <c r="M48" s="17"/>
      <c r="N48" s="16"/>
      <c r="O48" s="15">
        <f t="shared" si="3"/>
        <v>0</v>
      </c>
    </row>
    <row r="49" spans="1:15" ht="16.5" x14ac:dyDescent="0.25">
      <c r="A49" s="14">
        <v>763</v>
      </c>
      <c r="B49" s="13" t="s">
        <v>21</v>
      </c>
      <c r="C49" s="12">
        <f>SUM(C27:C48)</f>
        <v>2327</v>
      </c>
      <c r="D49" s="12">
        <f>SUM(D27:D48)</f>
        <v>3969</v>
      </c>
      <c r="E49" s="12">
        <f>SUM(E27:E48)</f>
        <v>0</v>
      </c>
      <c r="F49" s="12">
        <f>SUM(F27:F48)</f>
        <v>0</v>
      </c>
      <c r="G49" s="12">
        <f t="shared" si="2"/>
        <v>6296</v>
      </c>
      <c r="I49" s="14">
        <v>764</v>
      </c>
      <c r="J49" s="13" t="s">
        <v>21</v>
      </c>
      <c r="K49" s="12">
        <f>SUM(K27:K48)</f>
        <v>783</v>
      </c>
      <c r="L49" s="12">
        <f>SUM(L27:L48)</f>
        <v>1060</v>
      </c>
      <c r="M49" s="12">
        <f>SUM(M27:M48)</f>
        <v>0</v>
      </c>
      <c r="N49" s="12">
        <f>SUM(N27:N48)</f>
        <v>0</v>
      </c>
      <c r="O49" s="12">
        <f t="shared" si="3"/>
        <v>1843</v>
      </c>
    </row>
    <row r="51" spans="1:15" x14ac:dyDescent="0.25">
      <c r="A51" s="87" t="s">
        <v>49</v>
      </c>
      <c r="B51" s="87"/>
      <c r="C51" s="87"/>
      <c r="D51" s="87"/>
      <c r="E51" s="87"/>
      <c r="F51" s="87"/>
      <c r="G51" s="88"/>
      <c r="I51" s="87" t="s">
        <v>49</v>
      </c>
      <c r="J51" s="87"/>
      <c r="K51" s="87"/>
      <c r="L51" s="87"/>
      <c r="M51" s="87"/>
      <c r="N51" s="87"/>
      <c r="O51" s="88"/>
    </row>
    <row r="52" spans="1:15" ht="16.5" x14ac:dyDescent="0.25">
      <c r="A52" s="29" t="s">
        <v>48</v>
      </c>
      <c r="B52" s="29" t="s">
        <v>47</v>
      </c>
      <c r="C52" s="28" t="s">
        <v>46</v>
      </c>
      <c r="D52" s="28" t="s">
        <v>45</v>
      </c>
      <c r="E52" s="28" t="s">
        <v>44</v>
      </c>
      <c r="F52" s="29" t="s">
        <v>23</v>
      </c>
      <c r="G52" s="28" t="s">
        <v>21</v>
      </c>
      <c r="I52" s="29" t="s">
        <v>48</v>
      </c>
      <c r="J52" s="29" t="s">
        <v>47</v>
      </c>
      <c r="K52" s="28" t="s">
        <v>46</v>
      </c>
      <c r="L52" s="28" t="s">
        <v>45</v>
      </c>
      <c r="M52" s="28" t="s">
        <v>44</v>
      </c>
      <c r="N52" s="29" t="s">
        <v>23</v>
      </c>
      <c r="O52" s="28" t="s">
        <v>21</v>
      </c>
    </row>
    <row r="53" spans="1:15" ht="16.5" x14ac:dyDescent="0.25">
      <c r="A53" s="27">
        <v>765</v>
      </c>
      <c r="B53" s="21" t="s">
        <v>43</v>
      </c>
      <c r="C53" s="20"/>
      <c r="D53" s="20"/>
      <c r="E53" s="20"/>
      <c r="F53" s="19"/>
      <c r="G53" s="15">
        <f t="shared" ref="G53:G75" si="4">SUM(C53:F53)</f>
        <v>0</v>
      </c>
      <c r="I53" s="27">
        <v>766</v>
      </c>
      <c r="J53" s="21" t="s">
        <v>43</v>
      </c>
      <c r="K53" s="20">
        <v>2</v>
      </c>
      <c r="L53" s="20"/>
      <c r="M53" s="20"/>
      <c r="N53" s="19"/>
      <c r="O53" s="15">
        <f t="shared" ref="O53:O75" si="5">SUM(K53:N53)</f>
        <v>2</v>
      </c>
    </row>
    <row r="54" spans="1:15" ht="16.5" x14ac:dyDescent="0.25">
      <c r="A54" s="27">
        <v>765</v>
      </c>
      <c r="B54" s="18" t="s">
        <v>42</v>
      </c>
      <c r="C54" s="17"/>
      <c r="D54" s="17"/>
      <c r="E54" s="17"/>
      <c r="F54" s="16"/>
      <c r="G54" s="15">
        <f t="shared" si="4"/>
        <v>0</v>
      </c>
      <c r="I54" s="27">
        <v>766</v>
      </c>
      <c r="J54" s="18" t="s">
        <v>42</v>
      </c>
      <c r="K54" s="17"/>
      <c r="L54" s="17"/>
      <c r="M54" s="17"/>
      <c r="N54" s="16"/>
      <c r="O54" s="15">
        <f t="shared" si="5"/>
        <v>0</v>
      </c>
    </row>
    <row r="55" spans="1:15" ht="16.5" x14ac:dyDescent="0.25">
      <c r="A55" s="27">
        <v>765</v>
      </c>
      <c r="B55" s="18" t="s">
        <v>41</v>
      </c>
      <c r="C55" s="17"/>
      <c r="D55" s="17"/>
      <c r="E55" s="17"/>
      <c r="F55" s="16"/>
      <c r="G55" s="15">
        <f t="shared" si="4"/>
        <v>0</v>
      </c>
      <c r="I55" s="27">
        <v>766</v>
      </c>
      <c r="J55" s="18" t="s">
        <v>41</v>
      </c>
      <c r="K55" s="17"/>
      <c r="L55" s="17"/>
      <c r="M55" s="17"/>
      <c r="N55" s="16"/>
      <c r="O55" s="15">
        <f t="shared" si="5"/>
        <v>0</v>
      </c>
    </row>
    <row r="56" spans="1:15" ht="16.5" x14ac:dyDescent="0.25">
      <c r="A56" s="27">
        <v>765</v>
      </c>
      <c r="B56" s="18" t="s">
        <v>40</v>
      </c>
      <c r="C56" s="17"/>
      <c r="D56" s="17"/>
      <c r="E56" s="17"/>
      <c r="F56" s="16"/>
      <c r="G56" s="15">
        <f t="shared" si="4"/>
        <v>0</v>
      </c>
      <c r="I56" s="27">
        <v>766</v>
      </c>
      <c r="J56" s="18" t="s">
        <v>40</v>
      </c>
      <c r="K56" s="17"/>
      <c r="L56" s="17"/>
      <c r="M56" s="17"/>
      <c r="N56" s="16"/>
      <c r="O56" s="15">
        <f t="shared" si="5"/>
        <v>0</v>
      </c>
    </row>
    <row r="57" spans="1:15" ht="16.5" x14ac:dyDescent="0.25">
      <c r="A57" s="27">
        <v>765</v>
      </c>
      <c r="B57" s="18" t="s">
        <v>39</v>
      </c>
      <c r="C57" s="17"/>
      <c r="D57" s="17"/>
      <c r="E57" s="17"/>
      <c r="F57" s="16"/>
      <c r="G57" s="15">
        <f t="shared" si="4"/>
        <v>0</v>
      </c>
      <c r="I57" s="27">
        <v>766</v>
      </c>
      <c r="J57" s="18" t="s">
        <v>39</v>
      </c>
      <c r="K57" s="17"/>
      <c r="L57" s="17"/>
      <c r="M57" s="17"/>
      <c r="N57" s="16"/>
      <c r="O57" s="15">
        <f t="shared" si="5"/>
        <v>0</v>
      </c>
    </row>
    <row r="58" spans="1:15" ht="16.5" x14ac:dyDescent="0.25">
      <c r="A58" s="27">
        <v>765</v>
      </c>
      <c r="B58" s="18" t="s">
        <v>38</v>
      </c>
      <c r="C58" s="17"/>
      <c r="D58" s="17"/>
      <c r="E58" s="17"/>
      <c r="F58" s="16"/>
      <c r="G58" s="15">
        <f t="shared" si="4"/>
        <v>0</v>
      </c>
      <c r="I58" s="27">
        <v>766</v>
      </c>
      <c r="J58" s="18" t="s">
        <v>38</v>
      </c>
      <c r="K58" s="17">
        <v>5</v>
      </c>
      <c r="L58" s="17">
        <v>2</v>
      </c>
      <c r="M58" s="17"/>
      <c r="N58" s="16"/>
      <c r="O58" s="15">
        <f t="shared" si="5"/>
        <v>7</v>
      </c>
    </row>
    <row r="59" spans="1:15" ht="16.5" x14ac:dyDescent="0.25">
      <c r="A59" s="27">
        <v>765</v>
      </c>
      <c r="B59" s="18" t="s">
        <v>37</v>
      </c>
      <c r="C59" s="17">
        <v>3</v>
      </c>
      <c r="D59" s="17">
        <v>1</v>
      </c>
      <c r="E59" s="17"/>
      <c r="F59" s="16"/>
      <c r="G59" s="15">
        <f t="shared" si="4"/>
        <v>4</v>
      </c>
      <c r="I59" s="27">
        <v>766</v>
      </c>
      <c r="J59" s="18" t="s">
        <v>37</v>
      </c>
      <c r="K59" s="17"/>
      <c r="L59" s="17"/>
      <c r="M59" s="17"/>
      <c r="N59" s="16"/>
      <c r="O59" s="15">
        <f t="shared" si="5"/>
        <v>0</v>
      </c>
    </row>
    <row r="60" spans="1:15" ht="16.5" x14ac:dyDescent="0.25">
      <c r="A60" s="27">
        <v>765</v>
      </c>
      <c r="B60" s="18" t="s">
        <v>36</v>
      </c>
      <c r="C60" s="17"/>
      <c r="D60" s="17"/>
      <c r="E60" s="17"/>
      <c r="F60" s="16"/>
      <c r="G60" s="15">
        <f t="shared" si="4"/>
        <v>0</v>
      </c>
      <c r="I60" s="27">
        <v>766</v>
      </c>
      <c r="J60" s="18" t="s">
        <v>36</v>
      </c>
      <c r="K60" s="17"/>
      <c r="L60" s="17"/>
      <c r="M60" s="17"/>
      <c r="N60" s="16"/>
      <c r="O60" s="15">
        <f t="shared" si="5"/>
        <v>0</v>
      </c>
    </row>
    <row r="61" spans="1:15" ht="16.5" x14ac:dyDescent="0.25">
      <c r="A61" s="27">
        <v>765</v>
      </c>
      <c r="B61" s="18" t="s">
        <v>35</v>
      </c>
      <c r="C61" s="17"/>
      <c r="D61" s="17"/>
      <c r="E61" s="17"/>
      <c r="F61" s="16"/>
      <c r="G61" s="15">
        <f t="shared" si="4"/>
        <v>0</v>
      </c>
      <c r="I61" s="27">
        <v>766</v>
      </c>
      <c r="J61" s="18" t="s">
        <v>35</v>
      </c>
      <c r="K61" s="17"/>
      <c r="L61" s="17"/>
      <c r="M61" s="17"/>
      <c r="N61" s="16"/>
      <c r="O61" s="15">
        <f t="shared" si="5"/>
        <v>0</v>
      </c>
    </row>
    <row r="62" spans="1:15" ht="16.5" x14ac:dyDescent="0.25">
      <c r="A62" s="27">
        <v>765</v>
      </c>
      <c r="B62" s="18" t="s">
        <v>34</v>
      </c>
      <c r="C62" s="17">
        <v>6</v>
      </c>
      <c r="D62" s="17"/>
      <c r="E62" s="17"/>
      <c r="F62" s="16"/>
      <c r="G62" s="15">
        <f t="shared" si="4"/>
        <v>6</v>
      </c>
      <c r="I62" s="27">
        <v>766</v>
      </c>
      <c r="J62" s="18" t="s">
        <v>34</v>
      </c>
      <c r="K62" s="17">
        <v>5</v>
      </c>
      <c r="L62" s="17">
        <v>1</v>
      </c>
      <c r="M62" s="17"/>
      <c r="N62" s="16"/>
      <c r="O62" s="15">
        <f t="shared" si="5"/>
        <v>6</v>
      </c>
    </row>
    <row r="63" spans="1:15" ht="16.5" x14ac:dyDescent="0.25">
      <c r="A63" s="27">
        <v>765</v>
      </c>
      <c r="B63" s="18" t="s">
        <v>33</v>
      </c>
      <c r="C63" s="17"/>
      <c r="D63" s="17"/>
      <c r="E63" s="17"/>
      <c r="F63" s="16"/>
      <c r="G63" s="15">
        <f t="shared" si="4"/>
        <v>0</v>
      </c>
      <c r="I63" s="27">
        <v>766</v>
      </c>
      <c r="J63" s="18" t="s">
        <v>33</v>
      </c>
      <c r="K63" s="17">
        <v>7</v>
      </c>
      <c r="L63" s="17">
        <v>1</v>
      </c>
      <c r="M63" s="17"/>
      <c r="N63" s="16"/>
      <c r="O63" s="15">
        <f t="shared" si="5"/>
        <v>8</v>
      </c>
    </row>
    <row r="64" spans="1:15" ht="16.5" x14ac:dyDescent="0.25">
      <c r="A64" s="27">
        <v>765</v>
      </c>
      <c r="B64" s="18" t="s">
        <v>32</v>
      </c>
      <c r="C64" s="17"/>
      <c r="D64" s="17"/>
      <c r="E64" s="17"/>
      <c r="F64" s="16"/>
      <c r="G64" s="15">
        <f t="shared" si="4"/>
        <v>0</v>
      </c>
      <c r="I64" s="27">
        <v>766</v>
      </c>
      <c r="J64" s="18" t="s">
        <v>32</v>
      </c>
      <c r="K64" s="17"/>
      <c r="L64" s="17"/>
      <c r="M64" s="17"/>
      <c r="N64" s="16"/>
      <c r="O64" s="15">
        <f t="shared" si="5"/>
        <v>0</v>
      </c>
    </row>
    <row r="65" spans="1:15" ht="16.5" x14ac:dyDescent="0.25">
      <c r="A65" s="27">
        <v>765</v>
      </c>
      <c r="B65" s="18" t="s">
        <v>31</v>
      </c>
      <c r="C65" s="17">
        <v>1</v>
      </c>
      <c r="D65" s="17"/>
      <c r="E65" s="17"/>
      <c r="F65" s="16"/>
      <c r="G65" s="15">
        <f t="shared" si="4"/>
        <v>1</v>
      </c>
      <c r="I65" s="27">
        <v>766</v>
      </c>
      <c r="J65" s="18" t="s">
        <v>31</v>
      </c>
      <c r="K65" s="17">
        <v>1</v>
      </c>
      <c r="L65" s="17"/>
      <c r="M65" s="17"/>
      <c r="N65" s="16"/>
      <c r="O65" s="15">
        <f t="shared" si="5"/>
        <v>1</v>
      </c>
    </row>
    <row r="66" spans="1:15" ht="16.5" x14ac:dyDescent="0.25">
      <c r="A66" s="27">
        <v>765</v>
      </c>
      <c r="B66" s="18" t="s">
        <v>30</v>
      </c>
      <c r="C66" s="17"/>
      <c r="D66" s="17"/>
      <c r="E66" s="17"/>
      <c r="F66" s="16"/>
      <c r="G66" s="15">
        <f t="shared" si="4"/>
        <v>0</v>
      </c>
      <c r="I66" s="27">
        <v>766</v>
      </c>
      <c r="J66" s="18" t="s">
        <v>30</v>
      </c>
      <c r="K66" s="17"/>
      <c r="L66" s="17"/>
      <c r="M66" s="17"/>
      <c r="N66" s="16"/>
      <c r="O66" s="15">
        <f t="shared" si="5"/>
        <v>0</v>
      </c>
    </row>
    <row r="67" spans="1:15" ht="16.5" x14ac:dyDescent="0.25">
      <c r="A67" s="27">
        <v>765</v>
      </c>
      <c r="B67" s="18" t="s">
        <v>29</v>
      </c>
      <c r="C67" s="17">
        <v>6</v>
      </c>
      <c r="D67" s="17">
        <v>1</v>
      </c>
      <c r="E67" s="17"/>
      <c r="F67" s="16"/>
      <c r="G67" s="15">
        <f t="shared" si="4"/>
        <v>7</v>
      </c>
      <c r="I67" s="27">
        <v>766</v>
      </c>
      <c r="J67" s="18" t="s">
        <v>29</v>
      </c>
      <c r="K67" s="17"/>
      <c r="L67" s="17"/>
      <c r="M67" s="17"/>
      <c r="N67" s="16"/>
      <c r="O67" s="15">
        <f t="shared" si="5"/>
        <v>0</v>
      </c>
    </row>
    <row r="68" spans="1:15" ht="16.5" x14ac:dyDescent="0.25">
      <c r="A68" s="27">
        <v>765</v>
      </c>
      <c r="B68" s="18" t="s">
        <v>28</v>
      </c>
      <c r="C68" s="17">
        <v>17</v>
      </c>
      <c r="D68" s="17">
        <v>2</v>
      </c>
      <c r="E68" s="17"/>
      <c r="F68" s="16"/>
      <c r="G68" s="15">
        <f t="shared" si="4"/>
        <v>19</v>
      </c>
      <c r="I68" s="27">
        <v>766</v>
      </c>
      <c r="J68" s="18" t="s">
        <v>28</v>
      </c>
      <c r="K68" s="17"/>
      <c r="L68" s="17"/>
      <c r="M68" s="17"/>
      <c r="N68" s="16"/>
      <c r="O68" s="15">
        <f t="shared" si="5"/>
        <v>0</v>
      </c>
    </row>
    <row r="69" spans="1:15" ht="16.5" x14ac:dyDescent="0.25">
      <c r="A69" s="27">
        <v>765</v>
      </c>
      <c r="B69" s="18" t="s">
        <v>27</v>
      </c>
      <c r="C69" s="17"/>
      <c r="D69" s="17"/>
      <c r="E69" s="17"/>
      <c r="F69" s="16"/>
      <c r="G69" s="15">
        <f t="shared" si="4"/>
        <v>0</v>
      </c>
      <c r="I69" s="27">
        <v>766</v>
      </c>
      <c r="J69" s="18" t="s">
        <v>27</v>
      </c>
      <c r="K69" s="17"/>
      <c r="L69" s="17"/>
      <c r="M69" s="17"/>
      <c r="N69" s="16"/>
      <c r="O69" s="15">
        <f t="shared" si="5"/>
        <v>0</v>
      </c>
    </row>
    <row r="70" spans="1:15" ht="16.5" x14ac:dyDescent="0.25">
      <c r="A70" s="27">
        <v>765</v>
      </c>
      <c r="B70" s="18" t="s">
        <v>26</v>
      </c>
      <c r="C70" s="17">
        <v>7</v>
      </c>
      <c r="D70" s="17">
        <v>1</v>
      </c>
      <c r="E70" s="17"/>
      <c r="F70" s="16"/>
      <c r="G70" s="15">
        <f t="shared" si="4"/>
        <v>8</v>
      </c>
      <c r="I70" s="27">
        <v>766</v>
      </c>
      <c r="J70" s="18" t="s">
        <v>26</v>
      </c>
      <c r="K70" s="17"/>
      <c r="L70" s="17"/>
      <c r="M70" s="17"/>
      <c r="N70" s="16"/>
      <c r="O70" s="15">
        <f t="shared" si="5"/>
        <v>0</v>
      </c>
    </row>
    <row r="71" spans="1:15" ht="16.5" x14ac:dyDescent="0.25">
      <c r="A71" s="27">
        <v>765</v>
      </c>
      <c r="B71" s="18" t="s">
        <v>25</v>
      </c>
      <c r="C71" s="17"/>
      <c r="D71" s="17"/>
      <c r="E71" s="17"/>
      <c r="F71" s="16"/>
      <c r="G71" s="15">
        <f t="shared" si="4"/>
        <v>0</v>
      </c>
      <c r="I71" s="27">
        <v>766</v>
      </c>
      <c r="J71" s="18" t="s">
        <v>25</v>
      </c>
      <c r="K71" s="17"/>
      <c r="L71" s="17"/>
      <c r="M71" s="17"/>
      <c r="N71" s="16"/>
      <c r="O71" s="15">
        <f t="shared" si="5"/>
        <v>0</v>
      </c>
    </row>
    <row r="72" spans="1:15" ht="16.5" x14ac:dyDescent="0.25">
      <c r="A72" s="27">
        <v>765</v>
      </c>
      <c r="B72" s="18" t="s">
        <v>24</v>
      </c>
      <c r="C72" s="17"/>
      <c r="D72" s="17"/>
      <c r="E72" s="17"/>
      <c r="F72" s="16"/>
      <c r="G72" s="15">
        <f t="shared" si="4"/>
        <v>0</v>
      </c>
      <c r="I72" s="27">
        <v>766</v>
      </c>
      <c r="J72" s="18" t="s">
        <v>24</v>
      </c>
      <c r="K72" s="17"/>
      <c r="L72" s="17"/>
      <c r="M72" s="17"/>
      <c r="N72" s="16"/>
      <c r="O72" s="15">
        <f t="shared" si="5"/>
        <v>0</v>
      </c>
    </row>
    <row r="73" spans="1:15" ht="16.5" x14ac:dyDescent="0.25">
      <c r="A73" s="27">
        <v>765</v>
      </c>
      <c r="B73" s="18" t="s">
        <v>23</v>
      </c>
      <c r="C73" s="17"/>
      <c r="D73" s="17"/>
      <c r="E73" s="17"/>
      <c r="F73" s="16"/>
      <c r="G73" s="15">
        <f t="shared" si="4"/>
        <v>0</v>
      </c>
      <c r="I73" s="27">
        <v>766</v>
      </c>
      <c r="J73" s="18" t="s">
        <v>23</v>
      </c>
      <c r="K73" s="17"/>
      <c r="L73" s="17">
        <v>2</v>
      </c>
      <c r="M73" s="17"/>
      <c r="N73" s="16"/>
      <c r="O73" s="15">
        <f t="shared" si="5"/>
        <v>2</v>
      </c>
    </row>
    <row r="74" spans="1:15" ht="16.5" x14ac:dyDescent="0.25">
      <c r="A74" s="27">
        <v>765</v>
      </c>
      <c r="B74" s="18" t="s">
        <v>22</v>
      </c>
      <c r="C74" s="17"/>
      <c r="D74" s="17"/>
      <c r="E74" s="17"/>
      <c r="F74" s="16"/>
      <c r="G74" s="15">
        <f t="shared" si="4"/>
        <v>0</v>
      </c>
      <c r="I74" s="27">
        <v>766</v>
      </c>
      <c r="J74" s="18" t="s">
        <v>22</v>
      </c>
      <c r="K74" s="17">
        <v>19</v>
      </c>
      <c r="L74" s="17">
        <v>13</v>
      </c>
      <c r="M74" s="17"/>
      <c r="N74" s="16"/>
      <c r="O74" s="15">
        <f t="shared" si="5"/>
        <v>32</v>
      </c>
    </row>
    <row r="75" spans="1:15" ht="17.25" thickBot="1" x14ac:dyDescent="0.3">
      <c r="A75" s="27">
        <v>765</v>
      </c>
      <c r="B75" s="26" t="s">
        <v>21</v>
      </c>
      <c r="C75" s="25">
        <f>SUM(C53:C74)</f>
        <v>40</v>
      </c>
      <c r="D75" s="25">
        <f>SUM(D53:D74)</f>
        <v>5</v>
      </c>
      <c r="E75" s="25">
        <f>SUM(E53:E74)</f>
        <v>0</v>
      </c>
      <c r="F75" s="25">
        <f>SUM(F53:F74)</f>
        <v>0</v>
      </c>
      <c r="G75" s="15">
        <f t="shared" si="4"/>
        <v>45</v>
      </c>
      <c r="I75" s="27">
        <v>766</v>
      </c>
      <c r="J75" s="26" t="s">
        <v>21</v>
      </c>
      <c r="K75" s="25">
        <f>SUM(K53:K74)</f>
        <v>39</v>
      </c>
      <c r="L75" s="25">
        <f>SUM(L53:L74)</f>
        <v>19</v>
      </c>
      <c r="M75" s="25">
        <f>SUM(M53:M74)</f>
        <v>0</v>
      </c>
      <c r="N75" s="25">
        <f>SUM(N53:N74)</f>
        <v>0</v>
      </c>
      <c r="O75" s="15">
        <f t="shared" si="5"/>
        <v>58</v>
      </c>
    </row>
    <row r="76" spans="1:15" ht="18" thickTop="1" thickBot="1" x14ac:dyDescent="0.3">
      <c r="A76" s="24" t="s">
        <v>48</v>
      </c>
      <c r="B76" s="23" t="s">
        <v>47</v>
      </c>
      <c r="C76" s="22" t="s">
        <v>46</v>
      </c>
      <c r="D76" s="22" t="s">
        <v>45</v>
      </c>
      <c r="E76" s="22" t="s">
        <v>44</v>
      </c>
      <c r="F76" s="23" t="s">
        <v>23</v>
      </c>
      <c r="G76" s="22" t="s">
        <v>21</v>
      </c>
      <c r="I76" s="24" t="s">
        <v>48</v>
      </c>
      <c r="J76" s="23" t="s">
        <v>47</v>
      </c>
      <c r="K76" s="22" t="s">
        <v>46</v>
      </c>
      <c r="L76" s="22" t="s">
        <v>45</v>
      </c>
      <c r="M76" s="22" t="s">
        <v>44</v>
      </c>
      <c r="N76" s="23" t="s">
        <v>23</v>
      </c>
      <c r="O76" s="22" t="s">
        <v>21</v>
      </c>
    </row>
    <row r="77" spans="1:15" ht="17.25" thickTop="1" x14ac:dyDescent="0.25">
      <c r="A77" s="14">
        <v>767</v>
      </c>
      <c r="B77" s="21" t="s">
        <v>43</v>
      </c>
      <c r="C77" s="20">
        <v>31</v>
      </c>
      <c r="D77" s="20">
        <v>37</v>
      </c>
      <c r="E77" s="20">
        <v>1</v>
      </c>
      <c r="F77" s="19"/>
      <c r="G77" s="15">
        <f t="shared" ref="G77:G99" si="6">SUM(C77:F77)</f>
        <v>69</v>
      </c>
      <c r="I77" s="14">
        <v>768</v>
      </c>
      <c r="J77" s="21" t="s">
        <v>43</v>
      </c>
      <c r="K77" s="20">
        <v>71</v>
      </c>
      <c r="L77" s="20">
        <v>97</v>
      </c>
      <c r="M77" s="20"/>
      <c r="N77" s="19"/>
      <c r="O77" s="15">
        <f t="shared" ref="O77:O99" si="7">SUM(K77:N77)</f>
        <v>168</v>
      </c>
    </row>
    <row r="78" spans="1:15" ht="16.5" x14ac:dyDescent="0.25">
      <c r="A78" s="14">
        <v>767</v>
      </c>
      <c r="B78" s="18" t="s">
        <v>42</v>
      </c>
      <c r="C78" s="17">
        <v>16</v>
      </c>
      <c r="D78" s="17">
        <v>21</v>
      </c>
      <c r="E78" s="17"/>
      <c r="F78" s="16"/>
      <c r="G78" s="15">
        <f t="shared" si="6"/>
        <v>37</v>
      </c>
      <c r="I78" s="14">
        <v>768</v>
      </c>
      <c r="J78" s="18" t="s">
        <v>42</v>
      </c>
      <c r="K78" s="17">
        <v>10</v>
      </c>
      <c r="L78" s="17">
        <v>20</v>
      </c>
      <c r="M78" s="17"/>
      <c r="N78" s="16"/>
      <c r="O78" s="15">
        <f t="shared" si="7"/>
        <v>30</v>
      </c>
    </row>
    <row r="79" spans="1:15" ht="16.5" x14ac:dyDescent="0.25">
      <c r="A79" s="14">
        <v>767</v>
      </c>
      <c r="B79" s="18" t="s">
        <v>41</v>
      </c>
      <c r="C79" s="17">
        <v>106</v>
      </c>
      <c r="D79" s="17">
        <v>59</v>
      </c>
      <c r="E79" s="17"/>
      <c r="F79" s="16"/>
      <c r="G79" s="15">
        <f t="shared" si="6"/>
        <v>165</v>
      </c>
      <c r="I79" s="14">
        <v>768</v>
      </c>
      <c r="J79" s="18" t="s">
        <v>41</v>
      </c>
      <c r="K79" s="17">
        <v>109</v>
      </c>
      <c r="L79" s="17">
        <v>156</v>
      </c>
      <c r="M79" s="17"/>
      <c r="N79" s="16"/>
      <c r="O79" s="15">
        <f t="shared" si="7"/>
        <v>265</v>
      </c>
    </row>
    <row r="80" spans="1:15" ht="16.5" x14ac:dyDescent="0.25">
      <c r="A80" s="14">
        <v>767</v>
      </c>
      <c r="B80" s="18" t="s">
        <v>40</v>
      </c>
      <c r="C80" s="17">
        <v>123</v>
      </c>
      <c r="D80" s="17">
        <v>131</v>
      </c>
      <c r="E80" s="17"/>
      <c r="F80" s="16"/>
      <c r="G80" s="15">
        <f t="shared" si="6"/>
        <v>254</v>
      </c>
      <c r="I80" s="14">
        <v>768</v>
      </c>
      <c r="J80" s="18" t="s">
        <v>40</v>
      </c>
      <c r="K80" s="17">
        <v>601</v>
      </c>
      <c r="L80" s="17">
        <v>937</v>
      </c>
      <c r="M80" s="17"/>
      <c r="N80" s="16"/>
      <c r="O80" s="15">
        <f t="shared" si="7"/>
        <v>1538</v>
      </c>
    </row>
    <row r="81" spans="1:15" ht="16.5" x14ac:dyDescent="0.25">
      <c r="A81" s="14">
        <v>767</v>
      </c>
      <c r="B81" s="18" t="s">
        <v>39</v>
      </c>
      <c r="C81" s="17">
        <v>176</v>
      </c>
      <c r="D81" s="17">
        <v>252</v>
      </c>
      <c r="E81" s="17"/>
      <c r="F81" s="16"/>
      <c r="G81" s="15">
        <f t="shared" si="6"/>
        <v>428</v>
      </c>
      <c r="I81" s="14">
        <v>768</v>
      </c>
      <c r="J81" s="18" t="s">
        <v>39</v>
      </c>
      <c r="K81" s="17">
        <v>944</v>
      </c>
      <c r="L81" s="17">
        <v>1376</v>
      </c>
      <c r="M81" s="17"/>
      <c r="N81" s="16"/>
      <c r="O81" s="15">
        <f t="shared" si="7"/>
        <v>2320</v>
      </c>
    </row>
    <row r="82" spans="1:15" ht="16.5" x14ac:dyDescent="0.25">
      <c r="A82" s="14">
        <v>767</v>
      </c>
      <c r="B82" s="18" t="s">
        <v>38</v>
      </c>
      <c r="C82" s="17">
        <v>77</v>
      </c>
      <c r="D82" s="17">
        <v>94</v>
      </c>
      <c r="E82" s="17"/>
      <c r="F82" s="16"/>
      <c r="G82" s="15">
        <f t="shared" si="6"/>
        <v>171</v>
      </c>
      <c r="I82" s="14">
        <v>768</v>
      </c>
      <c r="J82" s="18" t="s">
        <v>38</v>
      </c>
      <c r="K82" s="17">
        <v>111</v>
      </c>
      <c r="L82" s="17">
        <v>162</v>
      </c>
      <c r="M82" s="17"/>
      <c r="N82" s="16"/>
      <c r="O82" s="15">
        <f t="shared" si="7"/>
        <v>273</v>
      </c>
    </row>
    <row r="83" spans="1:15" ht="16.5" x14ac:dyDescent="0.25">
      <c r="A83" s="14">
        <v>767</v>
      </c>
      <c r="B83" s="18" t="s">
        <v>37</v>
      </c>
      <c r="C83" s="17">
        <v>281</v>
      </c>
      <c r="D83" s="17">
        <v>314</v>
      </c>
      <c r="E83" s="17"/>
      <c r="F83" s="16"/>
      <c r="G83" s="15">
        <f t="shared" si="6"/>
        <v>595</v>
      </c>
      <c r="I83" s="14">
        <v>768</v>
      </c>
      <c r="J83" s="18" t="s">
        <v>37</v>
      </c>
      <c r="K83" s="17">
        <v>272</v>
      </c>
      <c r="L83" s="17">
        <v>413</v>
      </c>
      <c r="M83" s="17"/>
      <c r="N83" s="16"/>
      <c r="O83" s="15">
        <f t="shared" si="7"/>
        <v>685</v>
      </c>
    </row>
    <row r="84" spans="1:15" ht="16.5" x14ac:dyDescent="0.25">
      <c r="A84" s="14">
        <v>767</v>
      </c>
      <c r="B84" s="18" t="s">
        <v>36</v>
      </c>
      <c r="C84" s="17">
        <v>212</v>
      </c>
      <c r="D84" s="17">
        <v>271</v>
      </c>
      <c r="E84" s="17"/>
      <c r="F84" s="16"/>
      <c r="G84" s="15">
        <f t="shared" si="6"/>
        <v>483</v>
      </c>
      <c r="I84" s="14">
        <v>768</v>
      </c>
      <c r="J84" s="18" t="s">
        <v>36</v>
      </c>
      <c r="K84" s="17">
        <v>320</v>
      </c>
      <c r="L84" s="17">
        <v>481</v>
      </c>
      <c r="M84" s="17"/>
      <c r="N84" s="16"/>
      <c r="O84" s="15">
        <f t="shared" si="7"/>
        <v>801</v>
      </c>
    </row>
    <row r="85" spans="1:15" ht="16.5" x14ac:dyDescent="0.25">
      <c r="A85" s="14">
        <v>767</v>
      </c>
      <c r="B85" s="18" t="s">
        <v>35</v>
      </c>
      <c r="C85" s="17">
        <v>48</v>
      </c>
      <c r="D85" s="17">
        <v>61</v>
      </c>
      <c r="E85" s="17"/>
      <c r="F85" s="16"/>
      <c r="G85" s="15">
        <f t="shared" si="6"/>
        <v>109</v>
      </c>
      <c r="I85" s="14">
        <v>768</v>
      </c>
      <c r="J85" s="18" t="s">
        <v>35</v>
      </c>
      <c r="K85" s="17">
        <v>14</v>
      </c>
      <c r="L85" s="17">
        <v>17</v>
      </c>
      <c r="M85" s="17"/>
      <c r="N85" s="16"/>
      <c r="O85" s="15">
        <f t="shared" si="7"/>
        <v>31</v>
      </c>
    </row>
    <row r="86" spans="1:15" ht="16.5" x14ac:dyDescent="0.25">
      <c r="A86" s="14">
        <v>767</v>
      </c>
      <c r="B86" s="18" t="s">
        <v>34</v>
      </c>
      <c r="C86" s="17">
        <v>53</v>
      </c>
      <c r="D86" s="17">
        <v>63</v>
      </c>
      <c r="E86" s="17"/>
      <c r="F86" s="16"/>
      <c r="G86" s="15">
        <f t="shared" si="6"/>
        <v>116</v>
      </c>
      <c r="I86" s="14">
        <v>768</v>
      </c>
      <c r="J86" s="18" t="s">
        <v>34</v>
      </c>
      <c r="K86" s="17">
        <v>83</v>
      </c>
      <c r="L86" s="17">
        <v>145</v>
      </c>
      <c r="M86" s="17"/>
      <c r="N86" s="16"/>
      <c r="O86" s="15">
        <f t="shared" si="7"/>
        <v>228</v>
      </c>
    </row>
    <row r="87" spans="1:15" ht="16.5" x14ac:dyDescent="0.25">
      <c r="A87" s="14">
        <v>767</v>
      </c>
      <c r="B87" s="18" t="s">
        <v>33</v>
      </c>
      <c r="C87" s="17">
        <v>61</v>
      </c>
      <c r="D87" s="17">
        <v>101</v>
      </c>
      <c r="E87" s="17"/>
      <c r="F87" s="16"/>
      <c r="G87" s="15">
        <f t="shared" si="6"/>
        <v>162</v>
      </c>
      <c r="I87" s="14">
        <v>768</v>
      </c>
      <c r="J87" s="18" t="s">
        <v>33</v>
      </c>
      <c r="K87" s="17">
        <v>211</v>
      </c>
      <c r="L87" s="17">
        <v>312</v>
      </c>
      <c r="M87" s="17"/>
      <c r="N87" s="16"/>
      <c r="O87" s="15">
        <f t="shared" si="7"/>
        <v>523</v>
      </c>
    </row>
    <row r="88" spans="1:15" ht="16.5" x14ac:dyDescent="0.25">
      <c r="A88" s="14">
        <v>767</v>
      </c>
      <c r="B88" s="18" t="s">
        <v>32</v>
      </c>
      <c r="C88" s="17"/>
      <c r="D88" s="17"/>
      <c r="E88" s="17"/>
      <c r="F88" s="16"/>
      <c r="G88" s="15">
        <f t="shared" si="6"/>
        <v>0</v>
      </c>
      <c r="I88" s="14">
        <v>768</v>
      </c>
      <c r="J88" s="18" t="s">
        <v>32</v>
      </c>
      <c r="K88" s="17">
        <v>7</v>
      </c>
      <c r="L88" s="17">
        <v>24</v>
      </c>
      <c r="M88" s="17"/>
      <c r="N88" s="16"/>
      <c r="O88" s="15">
        <f t="shared" si="7"/>
        <v>31</v>
      </c>
    </row>
    <row r="89" spans="1:15" ht="16.5" x14ac:dyDescent="0.25">
      <c r="A89" s="14">
        <v>767</v>
      </c>
      <c r="B89" s="18" t="s">
        <v>31</v>
      </c>
      <c r="C89" s="17"/>
      <c r="D89" s="17"/>
      <c r="E89" s="17"/>
      <c r="F89" s="16"/>
      <c r="G89" s="15">
        <f t="shared" si="6"/>
        <v>0</v>
      </c>
      <c r="I89" s="14">
        <v>768</v>
      </c>
      <c r="J89" s="18" t="s">
        <v>31</v>
      </c>
      <c r="K89" s="17">
        <v>4</v>
      </c>
      <c r="L89" s="17">
        <v>5</v>
      </c>
      <c r="M89" s="17"/>
      <c r="N89" s="16"/>
      <c r="O89" s="15">
        <f t="shared" si="7"/>
        <v>9</v>
      </c>
    </row>
    <row r="90" spans="1:15" ht="16.5" x14ac:dyDescent="0.25">
      <c r="A90" s="14">
        <v>767</v>
      </c>
      <c r="B90" s="18" t="s">
        <v>30</v>
      </c>
      <c r="C90" s="17">
        <v>24</v>
      </c>
      <c r="D90" s="17">
        <v>16</v>
      </c>
      <c r="E90" s="17"/>
      <c r="F90" s="16"/>
      <c r="G90" s="15">
        <f t="shared" si="6"/>
        <v>40</v>
      </c>
      <c r="I90" s="14">
        <v>768</v>
      </c>
      <c r="J90" s="18" t="s">
        <v>30</v>
      </c>
      <c r="K90" s="17">
        <v>13</v>
      </c>
      <c r="L90" s="17">
        <v>27</v>
      </c>
      <c r="M90" s="17"/>
      <c r="N90" s="16"/>
      <c r="O90" s="15">
        <f t="shared" si="7"/>
        <v>40</v>
      </c>
    </row>
    <row r="91" spans="1:15" ht="16.5" x14ac:dyDescent="0.25">
      <c r="A91" s="14">
        <v>767</v>
      </c>
      <c r="B91" s="18" t="s">
        <v>29</v>
      </c>
      <c r="C91" s="17"/>
      <c r="D91" s="17"/>
      <c r="E91" s="17"/>
      <c r="F91" s="16"/>
      <c r="G91" s="15">
        <f t="shared" si="6"/>
        <v>0</v>
      </c>
      <c r="I91" s="14">
        <v>768</v>
      </c>
      <c r="J91" s="18" t="s">
        <v>29</v>
      </c>
      <c r="K91" s="17">
        <v>12</v>
      </c>
      <c r="L91" s="17">
        <v>20</v>
      </c>
      <c r="M91" s="17"/>
      <c r="N91" s="16"/>
      <c r="O91" s="15">
        <f t="shared" si="7"/>
        <v>32</v>
      </c>
    </row>
    <row r="92" spans="1:15" ht="16.5" x14ac:dyDescent="0.25">
      <c r="A92" s="14">
        <v>767</v>
      </c>
      <c r="B92" s="18" t="s">
        <v>28</v>
      </c>
      <c r="C92" s="17">
        <v>24</v>
      </c>
      <c r="D92" s="17">
        <v>46</v>
      </c>
      <c r="E92" s="17"/>
      <c r="F92" s="16"/>
      <c r="G92" s="15">
        <f t="shared" si="6"/>
        <v>70</v>
      </c>
      <c r="I92" s="14">
        <v>768</v>
      </c>
      <c r="J92" s="18" t="s">
        <v>28</v>
      </c>
      <c r="K92" s="17">
        <v>37</v>
      </c>
      <c r="L92" s="17">
        <v>55</v>
      </c>
      <c r="M92" s="17"/>
      <c r="N92" s="16"/>
      <c r="O92" s="15">
        <f t="shared" si="7"/>
        <v>92</v>
      </c>
    </row>
    <row r="93" spans="1:15" ht="16.5" x14ac:dyDescent="0.25">
      <c r="A93" s="14">
        <v>767</v>
      </c>
      <c r="B93" s="18" t="s">
        <v>27</v>
      </c>
      <c r="C93" s="17">
        <v>2</v>
      </c>
      <c r="D93" s="17"/>
      <c r="E93" s="17"/>
      <c r="F93" s="16"/>
      <c r="G93" s="15">
        <f t="shared" si="6"/>
        <v>2</v>
      </c>
      <c r="I93" s="14">
        <v>768</v>
      </c>
      <c r="J93" s="18" t="s">
        <v>27</v>
      </c>
      <c r="K93" s="17">
        <v>7</v>
      </c>
      <c r="L93" s="17">
        <v>10</v>
      </c>
      <c r="M93" s="17"/>
      <c r="N93" s="16"/>
      <c r="O93" s="15">
        <f t="shared" si="7"/>
        <v>17</v>
      </c>
    </row>
    <row r="94" spans="1:15" ht="16.5" x14ac:dyDescent="0.25">
      <c r="A94" s="14">
        <v>767</v>
      </c>
      <c r="B94" s="18" t="s">
        <v>26</v>
      </c>
      <c r="C94" s="17">
        <v>154</v>
      </c>
      <c r="D94" s="17">
        <v>119</v>
      </c>
      <c r="E94" s="17"/>
      <c r="F94" s="16"/>
      <c r="G94" s="15">
        <f t="shared" si="6"/>
        <v>273</v>
      </c>
      <c r="I94" s="14">
        <v>768</v>
      </c>
      <c r="J94" s="18" t="s">
        <v>26</v>
      </c>
      <c r="K94" s="17">
        <v>382</v>
      </c>
      <c r="L94" s="17">
        <v>533</v>
      </c>
      <c r="M94" s="17"/>
      <c r="N94" s="16"/>
      <c r="O94" s="15">
        <f t="shared" si="7"/>
        <v>915</v>
      </c>
    </row>
    <row r="95" spans="1:15" ht="16.5" x14ac:dyDescent="0.25">
      <c r="A95" s="14">
        <v>767</v>
      </c>
      <c r="B95" s="18" t="s">
        <v>25</v>
      </c>
      <c r="C95" s="17">
        <v>373</v>
      </c>
      <c r="D95" s="17">
        <v>476</v>
      </c>
      <c r="E95" s="17"/>
      <c r="F95" s="16"/>
      <c r="G95" s="15">
        <f t="shared" si="6"/>
        <v>849</v>
      </c>
      <c r="I95" s="14">
        <v>768</v>
      </c>
      <c r="J95" s="18" t="s">
        <v>25</v>
      </c>
      <c r="K95" s="17">
        <v>676</v>
      </c>
      <c r="L95" s="17">
        <v>1058</v>
      </c>
      <c r="M95" s="17"/>
      <c r="N95" s="16"/>
      <c r="O95" s="15">
        <f t="shared" si="7"/>
        <v>1734</v>
      </c>
    </row>
    <row r="96" spans="1:15" ht="16.5" x14ac:dyDescent="0.25">
      <c r="A96" s="14">
        <v>767</v>
      </c>
      <c r="B96" s="18" t="s">
        <v>24</v>
      </c>
      <c r="C96" s="17"/>
      <c r="D96" s="17"/>
      <c r="E96" s="17"/>
      <c r="F96" s="16"/>
      <c r="G96" s="15">
        <f t="shared" si="6"/>
        <v>0</v>
      </c>
      <c r="I96" s="14">
        <v>768</v>
      </c>
      <c r="J96" s="18" t="s">
        <v>24</v>
      </c>
      <c r="K96" s="17">
        <v>43</v>
      </c>
      <c r="L96" s="17">
        <v>47</v>
      </c>
      <c r="M96" s="17"/>
      <c r="N96" s="16"/>
      <c r="O96" s="15">
        <f t="shared" si="7"/>
        <v>90</v>
      </c>
    </row>
    <row r="97" spans="1:15" ht="16.5" x14ac:dyDescent="0.25">
      <c r="A97" s="14">
        <v>767</v>
      </c>
      <c r="B97" s="18" t="s">
        <v>23</v>
      </c>
      <c r="C97" s="17">
        <v>489</v>
      </c>
      <c r="D97" s="17">
        <v>542</v>
      </c>
      <c r="E97" s="17">
        <v>1</v>
      </c>
      <c r="F97" s="16"/>
      <c r="G97" s="15">
        <f t="shared" si="6"/>
        <v>1032</v>
      </c>
      <c r="I97" s="14">
        <v>768</v>
      </c>
      <c r="J97" s="18" t="s">
        <v>23</v>
      </c>
      <c r="K97" s="17"/>
      <c r="L97" s="17"/>
      <c r="M97" s="17"/>
      <c r="N97" s="16"/>
      <c r="O97" s="15">
        <f t="shared" si="7"/>
        <v>0</v>
      </c>
    </row>
    <row r="98" spans="1:15" ht="16.5" x14ac:dyDescent="0.25">
      <c r="A98" s="14">
        <v>767</v>
      </c>
      <c r="B98" s="18" t="s">
        <v>22</v>
      </c>
      <c r="C98" s="17"/>
      <c r="D98" s="17"/>
      <c r="E98" s="17"/>
      <c r="F98" s="16"/>
      <c r="G98" s="15">
        <f t="shared" si="6"/>
        <v>0</v>
      </c>
      <c r="I98" s="14">
        <v>768</v>
      </c>
      <c r="J98" s="18" t="s">
        <v>22</v>
      </c>
      <c r="K98" s="17"/>
      <c r="L98" s="17"/>
      <c r="M98" s="17"/>
      <c r="N98" s="16"/>
      <c r="O98" s="15">
        <f t="shared" si="7"/>
        <v>0</v>
      </c>
    </row>
    <row r="99" spans="1:15" ht="16.5" x14ac:dyDescent="0.25">
      <c r="A99" s="14">
        <v>767</v>
      </c>
      <c r="B99" s="13" t="s">
        <v>21</v>
      </c>
      <c r="C99" s="12">
        <f>SUM(C77:C98)</f>
        <v>2250</v>
      </c>
      <c r="D99" s="12">
        <f>SUM(D77:D98)</f>
        <v>2603</v>
      </c>
      <c r="E99" s="12">
        <f>SUM(E77:E98)</f>
        <v>2</v>
      </c>
      <c r="F99" s="12">
        <f>SUM(F77:F98)</f>
        <v>0</v>
      </c>
      <c r="G99" s="12">
        <f t="shared" si="6"/>
        <v>4855</v>
      </c>
      <c r="I99" s="14">
        <v>768</v>
      </c>
      <c r="J99" s="13" t="s">
        <v>21</v>
      </c>
      <c r="K99" s="12">
        <f>SUM(K77:K98)</f>
        <v>3927</v>
      </c>
      <c r="L99" s="12">
        <f>SUM(L77:L98)</f>
        <v>5895</v>
      </c>
      <c r="M99" s="12">
        <f>SUM(M77:M98)</f>
        <v>0</v>
      </c>
      <c r="N99" s="12">
        <f>SUM(N77:N98)</f>
        <v>0</v>
      </c>
      <c r="O99" s="12">
        <f t="shared" si="7"/>
        <v>9822</v>
      </c>
    </row>
    <row r="101" spans="1:15" x14ac:dyDescent="0.25">
      <c r="A101" s="87" t="s">
        <v>49</v>
      </c>
      <c r="B101" s="87"/>
      <c r="C101" s="87"/>
      <c r="D101" s="87"/>
      <c r="E101" s="87"/>
      <c r="F101" s="87"/>
      <c r="G101" s="88"/>
      <c r="I101" s="87" t="s">
        <v>49</v>
      </c>
      <c r="J101" s="87"/>
      <c r="K101" s="87"/>
      <c r="L101" s="87"/>
      <c r="M101" s="87"/>
      <c r="N101" s="87"/>
      <c r="O101" s="88"/>
    </row>
    <row r="102" spans="1:15" ht="16.5" x14ac:dyDescent="0.25">
      <c r="A102" s="29" t="s">
        <v>48</v>
      </c>
      <c r="B102" s="29" t="s">
        <v>47</v>
      </c>
      <c r="C102" s="28" t="s">
        <v>46</v>
      </c>
      <c r="D102" s="28" t="s">
        <v>45</v>
      </c>
      <c r="E102" s="28" t="s">
        <v>44</v>
      </c>
      <c r="F102" s="29" t="s">
        <v>23</v>
      </c>
      <c r="G102" s="28" t="s">
        <v>21</v>
      </c>
      <c r="I102" s="29" t="s">
        <v>48</v>
      </c>
      <c r="J102" s="29" t="s">
        <v>47</v>
      </c>
      <c r="K102" s="28" t="s">
        <v>46</v>
      </c>
      <c r="L102" s="28" t="s">
        <v>45</v>
      </c>
      <c r="M102" s="28" t="s">
        <v>44</v>
      </c>
      <c r="N102" s="29" t="s">
        <v>23</v>
      </c>
      <c r="O102" s="28" t="s">
        <v>21</v>
      </c>
    </row>
    <row r="103" spans="1:15" ht="16.5" x14ac:dyDescent="0.25">
      <c r="A103" s="27">
        <v>770</v>
      </c>
      <c r="B103" s="21" t="s">
        <v>43</v>
      </c>
      <c r="C103" s="20">
        <v>3</v>
      </c>
      <c r="D103" s="20">
        <v>3</v>
      </c>
      <c r="E103" s="20"/>
      <c r="F103" s="19"/>
      <c r="G103" s="15">
        <f t="shared" ref="G103:G125" si="8">SUM(C103:F103)</f>
        <v>6</v>
      </c>
      <c r="I103" s="27">
        <v>771</v>
      </c>
      <c r="J103" s="21" t="s">
        <v>43</v>
      </c>
      <c r="K103" s="20"/>
      <c r="L103" s="20"/>
      <c r="M103" s="20"/>
      <c r="N103" s="19"/>
      <c r="O103" s="15">
        <f t="shared" ref="O103:O125" si="9">SUM(K103:N103)</f>
        <v>0</v>
      </c>
    </row>
    <row r="104" spans="1:15" ht="16.5" x14ac:dyDescent="0.25">
      <c r="A104" s="27">
        <v>770</v>
      </c>
      <c r="B104" s="18" t="s">
        <v>42</v>
      </c>
      <c r="C104" s="17">
        <v>2</v>
      </c>
      <c r="D104" s="17">
        <v>1</v>
      </c>
      <c r="E104" s="17"/>
      <c r="F104" s="16"/>
      <c r="G104" s="15">
        <f t="shared" si="8"/>
        <v>3</v>
      </c>
      <c r="I104" s="27">
        <v>771</v>
      </c>
      <c r="J104" s="18" t="s">
        <v>42</v>
      </c>
      <c r="K104" s="17"/>
      <c r="L104" s="17"/>
      <c r="M104" s="17"/>
      <c r="N104" s="16"/>
      <c r="O104" s="15">
        <f t="shared" si="9"/>
        <v>0</v>
      </c>
    </row>
    <row r="105" spans="1:15" ht="16.5" x14ac:dyDescent="0.25">
      <c r="A105" s="27">
        <v>770</v>
      </c>
      <c r="B105" s="18" t="s">
        <v>41</v>
      </c>
      <c r="C105" s="17">
        <v>8</v>
      </c>
      <c r="D105" s="17">
        <v>6</v>
      </c>
      <c r="E105" s="17"/>
      <c r="F105" s="16"/>
      <c r="G105" s="15">
        <f t="shared" si="8"/>
        <v>14</v>
      </c>
      <c r="I105" s="27">
        <v>771</v>
      </c>
      <c r="J105" s="18" t="s">
        <v>41</v>
      </c>
      <c r="K105" s="17">
        <v>1</v>
      </c>
      <c r="L105" s="17">
        <v>1</v>
      </c>
      <c r="M105" s="17"/>
      <c r="N105" s="16"/>
      <c r="O105" s="15">
        <f t="shared" si="9"/>
        <v>2</v>
      </c>
    </row>
    <row r="106" spans="1:15" ht="16.5" x14ac:dyDescent="0.25">
      <c r="A106" s="27">
        <v>770</v>
      </c>
      <c r="B106" s="18" t="s">
        <v>40</v>
      </c>
      <c r="C106" s="17">
        <v>16</v>
      </c>
      <c r="D106" s="17">
        <v>8</v>
      </c>
      <c r="E106" s="17"/>
      <c r="F106" s="16"/>
      <c r="G106" s="15">
        <f t="shared" si="8"/>
        <v>24</v>
      </c>
      <c r="I106" s="27">
        <v>771</v>
      </c>
      <c r="J106" s="18" t="s">
        <v>40</v>
      </c>
      <c r="K106" s="17"/>
      <c r="L106" s="17">
        <v>1</v>
      </c>
      <c r="M106" s="17"/>
      <c r="N106" s="16"/>
      <c r="O106" s="15">
        <f t="shared" si="9"/>
        <v>1</v>
      </c>
    </row>
    <row r="107" spans="1:15" ht="16.5" x14ac:dyDescent="0.25">
      <c r="A107" s="27">
        <v>770</v>
      </c>
      <c r="B107" s="18" t="s">
        <v>39</v>
      </c>
      <c r="C107" s="17">
        <v>12</v>
      </c>
      <c r="D107" s="17">
        <v>7</v>
      </c>
      <c r="E107" s="17"/>
      <c r="F107" s="16"/>
      <c r="G107" s="15">
        <f t="shared" si="8"/>
        <v>19</v>
      </c>
      <c r="I107" s="27">
        <v>771</v>
      </c>
      <c r="J107" s="18" t="s">
        <v>39</v>
      </c>
      <c r="K107" s="17">
        <v>1</v>
      </c>
      <c r="L107" s="17">
        <v>7</v>
      </c>
      <c r="M107" s="17"/>
      <c r="N107" s="16"/>
      <c r="O107" s="15">
        <f t="shared" si="9"/>
        <v>8</v>
      </c>
    </row>
    <row r="108" spans="1:15" ht="16.5" x14ac:dyDescent="0.25">
      <c r="A108" s="27">
        <v>770</v>
      </c>
      <c r="B108" s="18" t="s">
        <v>38</v>
      </c>
      <c r="C108" s="17"/>
      <c r="D108" s="17"/>
      <c r="E108" s="17"/>
      <c r="F108" s="16"/>
      <c r="G108" s="15">
        <f t="shared" si="8"/>
        <v>0</v>
      </c>
      <c r="I108" s="27">
        <v>771</v>
      </c>
      <c r="J108" s="18" t="s">
        <v>38</v>
      </c>
      <c r="K108" s="17"/>
      <c r="L108" s="17">
        <v>6</v>
      </c>
      <c r="M108" s="17"/>
      <c r="N108" s="16"/>
      <c r="O108" s="15">
        <f t="shared" si="9"/>
        <v>6</v>
      </c>
    </row>
    <row r="109" spans="1:15" ht="16.5" x14ac:dyDescent="0.25">
      <c r="A109" s="27">
        <v>770</v>
      </c>
      <c r="B109" s="18" t="s">
        <v>37</v>
      </c>
      <c r="C109" s="17">
        <v>8</v>
      </c>
      <c r="D109" s="17">
        <v>5</v>
      </c>
      <c r="E109" s="17"/>
      <c r="F109" s="16"/>
      <c r="G109" s="15">
        <f t="shared" si="8"/>
        <v>13</v>
      </c>
      <c r="I109" s="27">
        <v>771</v>
      </c>
      <c r="J109" s="18" t="s">
        <v>37</v>
      </c>
      <c r="K109" s="17"/>
      <c r="L109" s="17"/>
      <c r="M109" s="17"/>
      <c r="N109" s="16"/>
      <c r="O109" s="15">
        <f t="shared" si="9"/>
        <v>0</v>
      </c>
    </row>
    <row r="110" spans="1:15" ht="16.5" x14ac:dyDescent="0.25">
      <c r="A110" s="27">
        <v>770</v>
      </c>
      <c r="B110" s="18" t="s">
        <v>36</v>
      </c>
      <c r="C110" s="17">
        <v>8</v>
      </c>
      <c r="D110" s="17"/>
      <c r="E110" s="17"/>
      <c r="F110" s="16"/>
      <c r="G110" s="15">
        <f t="shared" si="8"/>
        <v>8</v>
      </c>
      <c r="I110" s="27">
        <v>771</v>
      </c>
      <c r="J110" s="18" t="s">
        <v>36</v>
      </c>
      <c r="K110" s="17"/>
      <c r="L110" s="17"/>
      <c r="M110" s="17"/>
      <c r="N110" s="16"/>
      <c r="O110" s="15">
        <f t="shared" si="9"/>
        <v>0</v>
      </c>
    </row>
    <row r="111" spans="1:15" ht="16.5" x14ac:dyDescent="0.25">
      <c r="A111" s="27">
        <v>770</v>
      </c>
      <c r="B111" s="18" t="s">
        <v>35</v>
      </c>
      <c r="C111" s="17">
        <v>8</v>
      </c>
      <c r="D111" s="17">
        <v>3</v>
      </c>
      <c r="E111" s="17"/>
      <c r="F111" s="16"/>
      <c r="G111" s="15">
        <f t="shared" si="8"/>
        <v>11</v>
      </c>
      <c r="I111" s="27">
        <v>771</v>
      </c>
      <c r="J111" s="18" t="s">
        <v>35</v>
      </c>
      <c r="K111" s="17"/>
      <c r="L111" s="17"/>
      <c r="M111" s="17"/>
      <c r="N111" s="16"/>
      <c r="O111" s="15">
        <f t="shared" si="9"/>
        <v>0</v>
      </c>
    </row>
    <row r="112" spans="1:15" ht="16.5" x14ac:dyDescent="0.25">
      <c r="A112" s="27">
        <v>770</v>
      </c>
      <c r="B112" s="18" t="s">
        <v>34</v>
      </c>
      <c r="C112" s="17">
        <v>6</v>
      </c>
      <c r="D112" s="17">
        <v>3</v>
      </c>
      <c r="E112" s="17"/>
      <c r="F112" s="16"/>
      <c r="G112" s="15">
        <f t="shared" si="8"/>
        <v>9</v>
      </c>
      <c r="I112" s="27">
        <v>771</v>
      </c>
      <c r="J112" s="18" t="s">
        <v>34</v>
      </c>
      <c r="K112" s="17"/>
      <c r="L112" s="17"/>
      <c r="M112" s="17"/>
      <c r="N112" s="16"/>
      <c r="O112" s="15">
        <f t="shared" si="9"/>
        <v>0</v>
      </c>
    </row>
    <row r="113" spans="1:15" ht="16.5" x14ac:dyDescent="0.25">
      <c r="A113" s="27">
        <v>770</v>
      </c>
      <c r="B113" s="18" t="s">
        <v>33</v>
      </c>
      <c r="C113" s="17">
        <v>11</v>
      </c>
      <c r="D113" s="17">
        <v>6</v>
      </c>
      <c r="E113" s="17"/>
      <c r="F113" s="16"/>
      <c r="G113" s="15">
        <f t="shared" si="8"/>
        <v>17</v>
      </c>
      <c r="I113" s="27">
        <v>771</v>
      </c>
      <c r="J113" s="18" t="s">
        <v>33</v>
      </c>
      <c r="K113" s="17"/>
      <c r="L113" s="17"/>
      <c r="M113" s="17"/>
      <c r="N113" s="16"/>
      <c r="O113" s="15">
        <f t="shared" si="9"/>
        <v>0</v>
      </c>
    </row>
    <row r="114" spans="1:15" ht="16.5" x14ac:dyDescent="0.25">
      <c r="A114" s="27">
        <v>770</v>
      </c>
      <c r="B114" s="18" t="s">
        <v>32</v>
      </c>
      <c r="C114" s="17">
        <v>2</v>
      </c>
      <c r="D114" s="17"/>
      <c r="E114" s="17"/>
      <c r="F114" s="16"/>
      <c r="G114" s="15">
        <f t="shared" si="8"/>
        <v>2</v>
      </c>
      <c r="I114" s="27">
        <v>771</v>
      </c>
      <c r="J114" s="18" t="s">
        <v>32</v>
      </c>
      <c r="K114" s="17"/>
      <c r="L114" s="71">
        <v>2</v>
      </c>
      <c r="M114" s="17"/>
      <c r="N114" s="16"/>
      <c r="O114" s="15">
        <f t="shared" si="9"/>
        <v>2</v>
      </c>
    </row>
    <row r="115" spans="1:15" ht="16.5" x14ac:dyDescent="0.25">
      <c r="A115" s="27">
        <v>770</v>
      </c>
      <c r="B115" s="18" t="s">
        <v>31</v>
      </c>
      <c r="C115" s="17"/>
      <c r="D115" s="17"/>
      <c r="E115" s="17"/>
      <c r="F115" s="16"/>
      <c r="G115" s="15">
        <f t="shared" si="8"/>
        <v>0</v>
      </c>
      <c r="I115" s="27">
        <v>771</v>
      </c>
      <c r="J115" s="18" t="s">
        <v>31</v>
      </c>
      <c r="K115" s="17"/>
      <c r="L115" s="17"/>
      <c r="M115" s="17"/>
      <c r="N115" s="16"/>
      <c r="O115" s="15">
        <f t="shared" si="9"/>
        <v>0</v>
      </c>
    </row>
    <row r="116" spans="1:15" ht="16.5" x14ac:dyDescent="0.25">
      <c r="A116" s="27">
        <v>770</v>
      </c>
      <c r="B116" s="18" t="s">
        <v>30</v>
      </c>
      <c r="C116" s="17">
        <v>2</v>
      </c>
      <c r="D116" s="17"/>
      <c r="E116" s="17"/>
      <c r="F116" s="16"/>
      <c r="G116" s="15">
        <f t="shared" si="8"/>
        <v>2</v>
      </c>
      <c r="I116" s="27">
        <v>771</v>
      </c>
      <c r="J116" s="18" t="s">
        <v>30</v>
      </c>
      <c r="K116" s="17">
        <v>4</v>
      </c>
      <c r="L116" s="17"/>
      <c r="M116" s="17"/>
      <c r="N116" s="16"/>
      <c r="O116" s="15">
        <f t="shared" si="9"/>
        <v>4</v>
      </c>
    </row>
    <row r="117" spans="1:15" ht="16.5" x14ac:dyDescent="0.25">
      <c r="A117" s="27">
        <v>770</v>
      </c>
      <c r="B117" s="18" t="s">
        <v>29</v>
      </c>
      <c r="C117" s="17">
        <v>11</v>
      </c>
      <c r="D117" s="17">
        <v>9</v>
      </c>
      <c r="E117" s="17"/>
      <c r="F117" s="16"/>
      <c r="G117" s="15">
        <f t="shared" si="8"/>
        <v>20</v>
      </c>
      <c r="I117" s="27">
        <v>771</v>
      </c>
      <c r="J117" s="18" t="s">
        <v>29</v>
      </c>
      <c r="K117" s="17"/>
      <c r="L117" s="17"/>
      <c r="M117" s="17"/>
      <c r="N117" s="16"/>
      <c r="O117" s="15">
        <f t="shared" si="9"/>
        <v>0</v>
      </c>
    </row>
    <row r="118" spans="1:15" ht="16.5" x14ac:dyDescent="0.25">
      <c r="A118" s="27">
        <v>770</v>
      </c>
      <c r="B118" s="18" t="s">
        <v>28</v>
      </c>
      <c r="C118" s="17">
        <v>1</v>
      </c>
      <c r="D118" s="17"/>
      <c r="E118" s="17"/>
      <c r="F118" s="16"/>
      <c r="G118" s="15">
        <f t="shared" si="8"/>
        <v>1</v>
      </c>
      <c r="I118" s="27">
        <v>771</v>
      </c>
      <c r="J118" s="18" t="s">
        <v>28</v>
      </c>
      <c r="K118" s="17"/>
      <c r="L118" s="17"/>
      <c r="M118" s="17"/>
      <c r="N118" s="16"/>
      <c r="O118" s="15">
        <f t="shared" si="9"/>
        <v>0</v>
      </c>
    </row>
    <row r="119" spans="1:15" ht="16.5" x14ac:dyDescent="0.25">
      <c r="A119" s="27">
        <v>770</v>
      </c>
      <c r="B119" s="18" t="s">
        <v>27</v>
      </c>
      <c r="C119" s="17"/>
      <c r="D119" s="17"/>
      <c r="E119" s="17"/>
      <c r="F119" s="16"/>
      <c r="G119" s="15">
        <f t="shared" si="8"/>
        <v>0</v>
      </c>
      <c r="I119" s="27">
        <v>771</v>
      </c>
      <c r="J119" s="18" t="s">
        <v>27</v>
      </c>
      <c r="K119" s="17">
        <v>1</v>
      </c>
      <c r="L119" s="17"/>
      <c r="M119" s="17"/>
      <c r="N119" s="16"/>
      <c r="O119" s="15">
        <f t="shared" si="9"/>
        <v>1</v>
      </c>
    </row>
    <row r="120" spans="1:15" ht="16.5" x14ac:dyDescent="0.25">
      <c r="A120" s="27">
        <v>770</v>
      </c>
      <c r="B120" s="18" t="s">
        <v>26</v>
      </c>
      <c r="C120" s="17">
        <v>12</v>
      </c>
      <c r="D120" s="17">
        <v>3</v>
      </c>
      <c r="E120" s="17"/>
      <c r="F120" s="16"/>
      <c r="G120" s="15">
        <f t="shared" si="8"/>
        <v>15</v>
      </c>
      <c r="I120" s="27">
        <v>771</v>
      </c>
      <c r="J120" s="18" t="s">
        <v>26</v>
      </c>
      <c r="K120" s="17"/>
      <c r="L120" s="17">
        <v>3</v>
      </c>
      <c r="M120" s="17"/>
      <c r="N120" s="16"/>
      <c r="O120" s="15">
        <f t="shared" si="9"/>
        <v>3</v>
      </c>
    </row>
    <row r="121" spans="1:15" ht="16.5" x14ac:dyDescent="0.25">
      <c r="A121" s="27">
        <v>770</v>
      </c>
      <c r="B121" s="18" t="s">
        <v>25</v>
      </c>
      <c r="C121" s="17">
        <v>16</v>
      </c>
      <c r="D121" s="17">
        <v>13</v>
      </c>
      <c r="E121" s="17"/>
      <c r="F121" s="16"/>
      <c r="G121" s="15">
        <f t="shared" si="8"/>
        <v>29</v>
      </c>
      <c r="I121" s="27">
        <v>771</v>
      </c>
      <c r="J121" s="18" t="s">
        <v>25</v>
      </c>
      <c r="K121" s="17"/>
      <c r="L121" s="17"/>
      <c r="M121" s="17"/>
      <c r="N121" s="16"/>
      <c r="O121" s="15">
        <f t="shared" si="9"/>
        <v>0</v>
      </c>
    </row>
    <row r="122" spans="1:15" ht="16.5" x14ac:dyDescent="0.25">
      <c r="A122" s="27">
        <v>770</v>
      </c>
      <c r="B122" s="18" t="s">
        <v>24</v>
      </c>
      <c r="C122" s="17"/>
      <c r="D122" s="17"/>
      <c r="E122" s="17"/>
      <c r="F122" s="16"/>
      <c r="G122" s="15">
        <f t="shared" si="8"/>
        <v>0</v>
      </c>
      <c r="I122" s="27">
        <v>771</v>
      </c>
      <c r="J122" s="18" t="s">
        <v>24</v>
      </c>
      <c r="K122" s="17"/>
      <c r="L122" s="17"/>
      <c r="M122" s="17"/>
      <c r="N122" s="16"/>
      <c r="O122" s="15">
        <f t="shared" si="9"/>
        <v>0</v>
      </c>
    </row>
    <row r="123" spans="1:15" ht="16.5" x14ac:dyDescent="0.25">
      <c r="A123" s="27">
        <v>770</v>
      </c>
      <c r="B123" s="18" t="s">
        <v>23</v>
      </c>
      <c r="C123" s="17">
        <v>1</v>
      </c>
      <c r="D123" s="17"/>
      <c r="E123" s="17"/>
      <c r="F123" s="16"/>
      <c r="G123" s="15">
        <f t="shared" si="8"/>
        <v>1</v>
      </c>
      <c r="I123" s="27">
        <v>771</v>
      </c>
      <c r="J123" s="18" t="s">
        <v>23</v>
      </c>
      <c r="K123" s="17"/>
      <c r="L123" s="17"/>
      <c r="M123" s="17"/>
      <c r="N123" s="16"/>
      <c r="O123" s="15">
        <f t="shared" si="9"/>
        <v>0</v>
      </c>
    </row>
    <row r="124" spans="1:15" ht="16.5" x14ac:dyDescent="0.25">
      <c r="A124" s="27">
        <v>770</v>
      </c>
      <c r="B124" s="18" t="s">
        <v>22</v>
      </c>
      <c r="C124" s="17">
        <v>22</v>
      </c>
      <c r="D124" s="17">
        <v>9</v>
      </c>
      <c r="E124" s="17"/>
      <c r="F124" s="16"/>
      <c r="G124" s="15">
        <f t="shared" si="8"/>
        <v>31</v>
      </c>
      <c r="I124" s="27">
        <v>771</v>
      </c>
      <c r="J124" s="18" t="s">
        <v>22</v>
      </c>
      <c r="K124" s="17"/>
      <c r="L124" s="17"/>
      <c r="M124" s="17"/>
      <c r="N124" s="16"/>
      <c r="O124" s="15">
        <f t="shared" si="9"/>
        <v>0</v>
      </c>
    </row>
    <row r="125" spans="1:15" ht="17.25" thickBot="1" x14ac:dyDescent="0.3">
      <c r="A125" s="27">
        <v>770</v>
      </c>
      <c r="B125" s="26" t="s">
        <v>21</v>
      </c>
      <c r="C125" s="25">
        <f>SUM(C103:C124)</f>
        <v>149</v>
      </c>
      <c r="D125" s="25">
        <f>SUM(D103:D124)</f>
        <v>76</v>
      </c>
      <c r="E125" s="25">
        <f>SUM(E103:E124)</f>
        <v>0</v>
      </c>
      <c r="F125" s="25">
        <f>SUM(F103:F124)</f>
        <v>0</v>
      </c>
      <c r="G125" s="15">
        <f t="shared" si="8"/>
        <v>225</v>
      </c>
      <c r="I125" s="27">
        <v>771</v>
      </c>
      <c r="J125" s="26" t="s">
        <v>21</v>
      </c>
      <c r="K125" s="25">
        <f>SUM(K103:K124)</f>
        <v>7</v>
      </c>
      <c r="L125" s="25">
        <f>SUM(L103:L124)</f>
        <v>20</v>
      </c>
      <c r="M125" s="25">
        <f>SUM(M103:M124)</f>
        <v>0</v>
      </c>
      <c r="N125" s="25">
        <f>SUM(N103:N124)</f>
        <v>0</v>
      </c>
      <c r="O125" s="15">
        <f t="shared" si="9"/>
        <v>27</v>
      </c>
    </row>
    <row r="126" spans="1:15" ht="18" thickTop="1" thickBot="1" x14ac:dyDescent="0.3">
      <c r="A126" s="24" t="s">
        <v>48</v>
      </c>
      <c r="B126" s="23" t="s">
        <v>47</v>
      </c>
      <c r="C126" s="22" t="s">
        <v>46</v>
      </c>
      <c r="D126" s="22" t="s">
        <v>45</v>
      </c>
      <c r="E126" s="22" t="s">
        <v>44</v>
      </c>
      <c r="F126" s="23" t="s">
        <v>23</v>
      </c>
      <c r="G126" s="22" t="s">
        <v>21</v>
      </c>
      <c r="I126" s="24" t="s">
        <v>48</v>
      </c>
      <c r="J126" s="23" t="s">
        <v>47</v>
      </c>
      <c r="K126" s="22" t="s">
        <v>46</v>
      </c>
      <c r="L126" s="22" t="s">
        <v>45</v>
      </c>
      <c r="M126" s="22" t="s">
        <v>44</v>
      </c>
      <c r="N126" s="23" t="s">
        <v>23</v>
      </c>
      <c r="O126" s="22" t="s">
        <v>21</v>
      </c>
    </row>
    <row r="127" spans="1:15" ht="17.25" thickTop="1" x14ac:dyDescent="0.25">
      <c r="A127" s="14">
        <v>772</v>
      </c>
      <c r="B127" s="21" t="s">
        <v>43</v>
      </c>
      <c r="C127" s="20">
        <v>5</v>
      </c>
      <c r="D127" s="20">
        <v>4</v>
      </c>
      <c r="E127" s="20"/>
      <c r="F127" s="19"/>
      <c r="G127" s="15">
        <f t="shared" ref="G127:G149" si="10">SUM(C127:F127)</f>
        <v>9</v>
      </c>
      <c r="I127" s="14">
        <v>773</v>
      </c>
      <c r="J127" s="21" t="s">
        <v>43</v>
      </c>
      <c r="K127" s="20">
        <v>16</v>
      </c>
      <c r="L127" s="20">
        <v>16</v>
      </c>
      <c r="M127" s="20"/>
      <c r="N127" s="19"/>
      <c r="O127" s="15">
        <f t="shared" ref="O127:O149" si="11">SUM(K127:N127)</f>
        <v>32</v>
      </c>
    </row>
    <row r="128" spans="1:15" ht="16.5" x14ac:dyDescent="0.25">
      <c r="A128" s="14">
        <v>772</v>
      </c>
      <c r="B128" s="18" t="s">
        <v>42</v>
      </c>
      <c r="C128" s="17">
        <v>14</v>
      </c>
      <c r="D128" s="17">
        <v>6</v>
      </c>
      <c r="E128" s="17"/>
      <c r="F128" s="16"/>
      <c r="G128" s="15">
        <f t="shared" si="10"/>
        <v>20</v>
      </c>
      <c r="I128" s="14">
        <v>773</v>
      </c>
      <c r="J128" s="18" t="s">
        <v>42</v>
      </c>
      <c r="K128" s="17">
        <v>9</v>
      </c>
      <c r="L128" s="17">
        <v>9</v>
      </c>
      <c r="M128" s="17"/>
      <c r="N128" s="16"/>
      <c r="O128" s="15">
        <f t="shared" si="11"/>
        <v>18</v>
      </c>
    </row>
    <row r="129" spans="1:15" ht="16.5" x14ac:dyDescent="0.25">
      <c r="A129" s="14">
        <v>772</v>
      </c>
      <c r="B129" s="18" t="s">
        <v>41</v>
      </c>
      <c r="C129" s="17">
        <v>4</v>
      </c>
      <c r="D129" s="17">
        <v>9</v>
      </c>
      <c r="E129" s="17"/>
      <c r="F129" s="16"/>
      <c r="G129" s="15">
        <f t="shared" si="10"/>
        <v>13</v>
      </c>
      <c r="I129" s="14">
        <v>773</v>
      </c>
      <c r="J129" s="18" t="s">
        <v>41</v>
      </c>
      <c r="K129" s="17">
        <v>25</v>
      </c>
      <c r="L129" s="17">
        <v>28</v>
      </c>
      <c r="M129" s="17"/>
      <c r="N129" s="16"/>
      <c r="O129" s="15">
        <f t="shared" si="11"/>
        <v>53</v>
      </c>
    </row>
    <row r="130" spans="1:15" ht="16.5" x14ac:dyDescent="0.25">
      <c r="A130" s="14">
        <v>772</v>
      </c>
      <c r="B130" s="18" t="s">
        <v>40</v>
      </c>
      <c r="C130" s="17">
        <v>32</v>
      </c>
      <c r="D130" s="17">
        <v>24</v>
      </c>
      <c r="E130" s="17"/>
      <c r="F130" s="16"/>
      <c r="G130" s="15">
        <f t="shared" si="10"/>
        <v>56</v>
      </c>
      <c r="I130" s="14">
        <v>773</v>
      </c>
      <c r="J130" s="18" t="s">
        <v>40</v>
      </c>
      <c r="K130" s="17">
        <v>45</v>
      </c>
      <c r="L130" s="17">
        <v>50</v>
      </c>
      <c r="M130" s="17"/>
      <c r="N130" s="16"/>
      <c r="O130" s="15">
        <f t="shared" si="11"/>
        <v>95</v>
      </c>
    </row>
    <row r="131" spans="1:15" ht="16.5" x14ac:dyDescent="0.25">
      <c r="A131" s="14">
        <v>772</v>
      </c>
      <c r="B131" s="18" t="s">
        <v>39</v>
      </c>
      <c r="C131" s="17">
        <v>21</v>
      </c>
      <c r="D131" s="17">
        <v>16</v>
      </c>
      <c r="E131" s="17"/>
      <c r="F131" s="16"/>
      <c r="G131" s="15">
        <f t="shared" si="10"/>
        <v>37</v>
      </c>
      <c r="I131" s="14">
        <v>773</v>
      </c>
      <c r="J131" s="18" t="s">
        <v>39</v>
      </c>
      <c r="K131" s="17">
        <v>85</v>
      </c>
      <c r="L131" s="17">
        <v>58</v>
      </c>
      <c r="M131" s="17"/>
      <c r="N131" s="16"/>
      <c r="O131" s="15">
        <f t="shared" si="11"/>
        <v>143</v>
      </c>
    </row>
    <row r="132" spans="1:15" ht="16.5" x14ac:dyDescent="0.25">
      <c r="A132" s="14">
        <v>772</v>
      </c>
      <c r="B132" s="18" t="s">
        <v>38</v>
      </c>
      <c r="C132" s="17">
        <v>5</v>
      </c>
      <c r="D132" s="17"/>
      <c r="E132" s="17"/>
      <c r="F132" s="16"/>
      <c r="G132" s="15">
        <f t="shared" si="10"/>
        <v>5</v>
      </c>
      <c r="I132" s="14">
        <v>773</v>
      </c>
      <c r="J132" s="18" t="s">
        <v>38</v>
      </c>
      <c r="K132" s="17"/>
      <c r="L132" s="17"/>
      <c r="M132" s="17"/>
      <c r="N132" s="16"/>
      <c r="O132" s="15">
        <f t="shared" si="11"/>
        <v>0</v>
      </c>
    </row>
    <row r="133" spans="1:15" ht="16.5" x14ac:dyDescent="0.25">
      <c r="A133" s="14">
        <v>772</v>
      </c>
      <c r="B133" s="18" t="s">
        <v>37</v>
      </c>
      <c r="C133" s="17">
        <v>46</v>
      </c>
      <c r="D133" s="17">
        <v>31</v>
      </c>
      <c r="E133" s="17"/>
      <c r="F133" s="16"/>
      <c r="G133" s="15">
        <f t="shared" si="10"/>
        <v>77</v>
      </c>
      <c r="I133" s="14">
        <v>773</v>
      </c>
      <c r="J133" s="18" t="s">
        <v>37</v>
      </c>
      <c r="K133" s="17">
        <v>75</v>
      </c>
      <c r="L133" s="17">
        <v>88</v>
      </c>
      <c r="M133" s="17"/>
      <c r="N133" s="16"/>
      <c r="O133" s="15">
        <f t="shared" si="11"/>
        <v>163</v>
      </c>
    </row>
    <row r="134" spans="1:15" ht="16.5" x14ac:dyDescent="0.25">
      <c r="A134" s="14">
        <v>772</v>
      </c>
      <c r="B134" s="18" t="s">
        <v>36</v>
      </c>
      <c r="C134" s="17">
        <v>30</v>
      </c>
      <c r="D134" s="17">
        <v>18</v>
      </c>
      <c r="E134" s="17"/>
      <c r="F134" s="16"/>
      <c r="G134" s="15">
        <f t="shared" si="10"/>
        <v>48</v>
      </c>
      <c r="I134" s="14">
        <v>773</v>
      </c>
      <c r="J134" s="18" t="s">
        <v>36</v>
      </c>
      <c r="K134" s="17">
        <v>87</v>
      </c>
      <c r="L134" s="17">
        <v>93</v>
      </c>
      <c r="M134" s="17">
        <v>1</v>
      </c>
      <c r="N134" s="16"/>
      <c r="O134" s="15">
        <f t="shared" si="11"/>
        <v>181</v>
      </c>
    </row>
    <row r="135" spans="1:15" ht="16.5" x14ac:dyDescent="0.25">
      <c r="A135" s="14">
        <v>772</v>
      </c>
      <c r="B135" s="18" t="s">
        <v>35</v>
      </c>
      <c r="C135" s="17">
        <v>5</v>
      </c>
      <c r="D135" s="17">
        <v>5</v>
      </c>
      <c r="E135" s="17"/>
      <c r="F135" s="16"/>
      <c r="G135" s="15">
        <f t="shared" si="10"/>
        <v>10</v>
      </c>
      <c r="I135" s="14">
        <v>773</v>
      </c>
      <c r="J135" s="18" t="s">
        <v>35</v>
      </c>
      <c r="K135" s="17"/>
      <c r="L135" s="17"/>
      <c r="M135" s="17"/>
      <c r="N135" s="16"/>
      <c r="O135" s="15">
        <f t="shared" si="11"/>
        <v>0</v>
      </c>
    </row>
    <row r="136" spans="1:15" ht="16.5" x14ac:dyDescent="0.25">
      <c r="A136" s="14">
        <v>772</v>
      </c>
      <c r="B136" s="18" t="s">
        <v>34</v>
      </c>
      <c r="C136" s="17">
        <v>20</v>
      </c>
      <c r="D136" s="17">
        <v>14</v>
      </c>
      <c r="E136" s="17"/>
      <c r="F136" s="16"/>
      <c r="G136" s="15">
        <f t="shared" si="10"/>
        <v>34</v>
      </c>
      <c r="I136" s="14">
        <v>773</v>
      </c>
      <c r="J136" s="18" t="s">
        <v>34</v>
      </c>
      <c r="K136" s="17">
        <v>19</v>
      </c>
      <c r="L136" s="17">
        <v>33</v>
      </c>
      <c r="M136" s="17"/>
      <c r="N136" s="16"/>
      <c r="O136" s="15">
        <f t="shared" si="11"/>
        <v>52</v>
      </c>
    </row>
    <row r="137" spans="1:15" ht="16.5" x14ac:dyDescent="0.25">
      <c r="A137" s="14">
        <v>772</v>
      </c>
      <c r="B137" s="18" t="s">
        <v>33</v>
      </c>
      <c r="C137" s="17">
        <v>15</v>
      </c>
      <c r="D137" s="17">
        <v>20</v>
      </c>
      <c r="E137" s="17"/>
      <c r="F137" s="16"/>
      <c r="G137" s="15">
        <f t="shared" si="10"/>
        <v>35</v>
      </c>
      <c r="I137" s="14">
        <v>773</v>
      </c>
      <c r="J137" s="18" t="s">
        <v>33</v>
      </c>
      <c r="K137" s="17">
        <v>35</v>
      </c>
      <c r="L137" s="17">
        <v>32</v>
      </c>
      <c r="M137" s="17"/>
      <c r="N137" s="16"/>
      <c r="O137" s="15">
        <f t="shared" si="11"/>
        <v>67</v>
      </c>
    </row>
    <row r="138" spans="1:15" ht="16.5" x14ac:dyDescent="0.25">
      <c r="A138" s="14">
        <v>772</v>
      </c>
      <c r="B138" s="18" t="s">
        <v>32</v>
      </c>
      <c r="C138" s="17">
        <v>2</v>
      </c>
      <c r="D138" s="17">
        <v>2</v>
      </c>
      <c r="E138" s="17"/>
      <c r="F138" s="16"/>
      <c r="G138" s="15">
        <f t="shared" si="10"/>
        <v>4</v>
      </c>
      <c r="I138" s="14">
        <v>773</v>
      </c>
      <c r="J138" s="18" t="s">
        <v>32</v>
      </c>
      <c r="K138" s="17"/>
      <c r="L138" s="17"/>
      <c r="M138" s="17"/>
      <c r="N138" s="16"/>
      <c r="O138" s="15">
        <f t="shared" si="11"/>
        <v>0</v>
      </c>
    </row>
    <row r="139" spans="1:15" ht="16.5" x14ac:dyDescent="0.25">
      <c r="A139" s="14">
        <v>772</v>
      </c>
      <c r="B139" s="18" t="s">
        <v>31</v>
      </c>
      <c r="C139" s="17"/>
      <c r="D139" s="17"/>
      <c r="E139" s="17"/>
      <c r="F139" s="16"/>
      <c r="G139" s="15">
        <f t="shared" si="10"/>
        <v>0</v>
      </c>
      <c r="I139" s="14">
        <v>773</v>
      </c>
      <c r="J139" s="18" t="s">
        <v>31</v>
      </c>
      <c r="K139" s="17"/>
      <c r="L139" s="17"/>
      <c r="M139" s="17"/>
      <c r="N139" s="16"/>
      <c r="O139" s="15">
        <f t="shared" si="11"/>
        <v>0</v>
      </c>
    </row>
    <row r="140" spans="1:15" ht="16.5" x14ac:dyDescent="0.25">
      <c r="A140" s="14">
        <v>772</v>
      </c>
      <c r="B140" s="18" t="s">
        <v>30</v>
      </c>
      <c r="C140" s="17">
        <v>27</v>
      </c>
      <c r="D140" s="17">
        <v>23</v>
      </c>
      <c r="E140" s="17"/>
      <c r="F140" s="16"/>
      <c r="G140" s="15">
        <f t="shared" si="10"/>
        <v>50</v>
      </c>
      <c r="I140" s="14">
        <v>773</v>
      </c>
      <c r="J140" s="18" t="s">
        <v>30</v>
      </c>
      <c r="K140" s="17">
        <v>48</v>
      </c>
      <c r="L140" s="17">
        <v>27</v>
      </c>
      <c r="M140" s="17"/>
      <c r="N140" s="16"/>
      <c r="O140" s="15">
        <f t="shared" si="11"/>
        <v>75</v>
      </c>
    </row>
    <row r="141" spans="1:15" ht="16.5" x14ac:dyDescent="0.25">
      <c r="A141" s="14">
        <v>772</v>
      </c>
      <c r="B141" s="18" t="s">
        <v>29</v>
      </c>
      <c r="C141" s="17"/>
      <c r="D141" s="17"/>
      <c r="E141" s="17"/>
      <c r="F141" s="16"/>
      <c r="G141" s="15">
        <f t="shared" si="10"/>
        <v>0</v>
      </c>
      <c r="I141" s="14">
        <v>773</v>
      </c>
      <c r="J141" s="18" t="s">
        <v>29</v>
      </c>
      <c r="K141" s="17"/>
      <c r="L141" s="17"/>
      <c r="M141" s="17"/>
      <c r="N141" s="16"/>
      <c r="O141" s="15">
        <f t="shared" si="11"/>
        <v>0</v>
      </c>
    </row>
    <row r="142" spans="1:15" ht="16.5" x14ac:dyDescent="0.25">
      <c r="A142" s="14">
        <v>772</v>
      </c>
      <c r="B142" s="18" t="s">
        <v>28</v>
      </c>
      <c r="C142" s="17">
        <v>4</v>
      </c>
      <c r="D142" s="17">
        <v>2</v>
      </c>
      <c r="E142" s="17"/>
      <c r="F142" s="16"/>
      <c r="G142" s="15">
        <f t="shared" si="10"/>
        <v>6</v>
      </c>
      <c r="I142" s="14">
        <v>773</v>
      </c>
      <c r="J142" s="18" t="s">
        <v>28</v>
      </c>
      <c r="K142" s="17">
        <v>5</v>
      </c>
      <c r="L142" s="17">
        <v>4</v>
      </c>
      <c r="M142" s="17"/>
      <c r="N142" s="16"/>
      <c r="O142" s="15">
        <f t="shared" si="11"/>
        <v>9</v>
      </c>
    </row>
    <row r="143" spans="1:15" ht="16.5" x14ac:dyDescent="0.25">
      <c r="A143" s="14">
        <v>772</v>
      </c>
      <c r="B143" s="18" t="s">
        <v>27</v>
      </c>
      <c r="C143" s="17">
        <v>2</v>
      </c>
      <c r="D143" s="17">
        <v>9</v>
      </c>
      <c r="E143" s="17"/>
      <c r="F143" s="16"/>
      <c r="G143" s="15">
        <f t="shared" si="10"/>
        <v>11</v>
      </c>
      <c r="I143" s="14">
        <v>773</v>
      </c>
      <c r="J143" s="18" t="s">
        <v>27</v>
      </c>
      <c r="K143" s="17"/>
      <c r="L143" s="17"/>
      <c r="M143" s="17"/>
      <c r="N143" s="16"/>
      <c r="O143" s="15">
        <f t="shared" si="11"/>
        <v>0</v>
      </c>
    </row>
    <row r="144" spans="1:15" ht="16.5" x14ac:dyDescent="0.25">
      <c r="A144" s="14">
        <v>772</v>
      </c>
      <c r="B144" s="18" t="s">
        <v>26</v>
      </c>
      <c r="C144" s="17">
        <v>21</v>
      </c>
      <c r="D144" s="17">
        <v>14</v>
      </c>
      <c r="E144" s="17"/>
      <c r="F144" s="16"/>
      <c r="G144" s="15">
        <f t="shared" si="10"/>
        <v>35</v>
      </c>
      <c r="I144" s="14">
        <v>773</v>
      </c>
      <c r="J144" s="18" t="s">
        <v>26</v>
      </c>
      <c r="K144" s="17">
        <v>81</v>
      </c>
      <c r="L144" s="17">
        <v>75</v>
      </c>
      <c r="M144" s="17"/>
      <c r="N144" s="16"/>
      <c r="O144" s="15">
        <f t="shared" si="11"/>
        <v>156</v>
      </c>
    </row>
    <row r="145" spans="1:15" ht="16.5" x14ac:dyDescent="0.25">
      <c r="A145" s="14">
        <v>772</v>
      </c>
      <c r="B145" s="18" t="s">
        <v>25</v>
      </c>
      <c r="C145" s="17">
        <v>22</v>
      </c>
      <c r="D145" s="17">
        <v>28</v>
      </c>
      <c r="E145" s="17"/>
      <c r="F145" s="16"/>
      <c r="G145" s="15">
        <f t="shared" si="10"/>
        <v>50</v>
      </c>
      <c r="I145" s="14">
        <v>773</v>
      </c>
      <c r="J145" s="18" t="s">
        <v>25</v>
      </c>
      <c r="K145" s="17">
        <v>58</v>
      </c>
      <c r="L145" s="17">
        <v>56</v>
      </c>
      <c r="M145" s="17"/>
      <c r="N145" s="16"/>
      <c r="O145" s="15">
        <f t="shared" si="11"/>
        <v>114</v>
      </c>
    </row>
    <row r="146" spans="1:15" ht="16.5" x14ac:dyDescent="0.25">
      <c r="A146" s="14">
        <v>772</v>
      </c>
      <c r="B146" s="18" t="s">
        <v>24</v>
      </c>
      <c r="C146" s="17"/>
      <c r="D146" s="17"/>
      <c r="E146" s="17"/>
      <c r="F146" s="16"/>
      <c r="G146" s="15">
        <f t="shared" si="10"/>
        <v>0</v>
      </c>
      <c r="I146" s="14">
        <v>773</v>
      </c>
      <c r="J146" s="18" t="s">
        <v>24</v>
      </c>
      <c r="K146" s="17"/>
      <c r="L146" s="17"/>
      <c r="M146" s="17"/>
      <c r="N146" s="16"/>
      <c r="O146" s="15">
        <f t="shared" si="11"/>
        <v>0</v>
      </c>
    </row>
    <row r="147" spans="1:15" ht="16.5" x14ac:dyDescent="0.25">
      <c r="A147" s="14">
        <v>772</v>
      </c>
      <c r="B147" s="18" t="s">
        <v>23</v>
      </c>
      <c r="C147" s="17">
        <v>9</v>
      </c>
      <c r="D147" s="17">
        <v>10</v>
      </c>
      <c r="E147" s="17"/>
      <c r="F147" s="16"/>
      <c r="G147" s="15">
        <f t="shared" si="10"/>
        <v>19</v>
      </c>
      <c r="I147" s="14">
        <v>773</v>
      </c>
      <c r="J147" s="18" t="s">
        <v>23</v>
      </c>
      <c r="K147" s="17"/>
      <c r="L147" s="17"/>
      <c r="M147" s="17"/>
      <c r="N147" s="16"/>
      <c r="O147" s="15">
        <f t="shared" si="11"/>
        <v>0</v>
      </c>
    </row>
    <row r="148" spans="1:15" ht="16.5" x14ac:dyDescent="0.25">
      <c r="A148" s="14">
        <v>772</v>
      </c>
      <c r="B148" s="18" t="s">
        <v>22</v>
      </c>
      <c r="C148" s="17"/>
      <c r="D148" s="17"/>
      <c r="E148" s="17"/>
      <c r="F148" s="16"/>
      <c r="G148" s="15">
        <f t="shared" si="10"/>
        <v>0</v>
      </c>
      <c r="I148" s="14">
        <v>773</v>
      </c>
      <c r="J148" s="18" t="s">
        <v>22</v>
      </c>
      <c r="K148" s="17"/>
      <c r="L148" s="17"/>
      <c r="M148" s="17"/>
      <c r="N148" s="16"/>
      <c r="O148" s="15">
        <f t="shared" si="11"/>
        <v>0</v>
      </c>
    </row>
    <row r="149" spans="1:15" ht="16.5" x14ac:dyDescent="0.25">
      <c r="A149" s="14">
        <v>772</v>
      </c>
      <c r="B149" s="13" t="s">
        <v>21</v>
      </c>
      <c r="C149" s="12">
        <f>SUM(C127:C148)</f>
        <v>284</v>
      </c>
      <c r="D149" s="12">
        <f>SUM(D127:D148)</f>
        <v>235</v>
      </c>
      <c r="E149" s="12">
        <f>SUM(E127:E148)</f>
        <v>0</v>
      </c>
      <c r="F149" s="12">
        <f>SUM(F127:F148)</f>
        <v>0</v>
      </c>
      <c r="G149" s="12">
        <f t="shared" si="10"/>
        <v>519</v>
      </c>
      <c r="I149" s="14">
        <v>773</v>
      </c>
      <c r="J149" s="13" t="s">
        <v>21</v>
      </c>
      <c r="K149" s="12">
        <f>SUM(K127:K148)</f>
        <v>588</v>
      </c>
      <c r="L149" s="12">
        <f>SUM(L127:L148)</f>
        <v>569</v>
      </c>
      <c r="M149" s="12">
        <f>SUM(M127:M148)</f>
        <v>1</v>
      </c>
      <c r="N149" s="12">
        <f>SUM(N127:N148)</f>
        <v>0</v>
      </c>
      <c r="O149" s="12">
        <f t="shared" si="11"/>
        <v>1158</v>
      </c>
    </row>
    <row r="151" spans="1:15" x14ac:dyDescent="0.25">
      <c r="A151" s="87" t="s">
        <v>49</v>
      </c>
      <c r="B151" s="87"/>
      <c r="C151" s="87"/>
      <c r="D151" s="87"/>
      <c r="E151" s="87"/>
      <c r="F151" s="87"/>
      <c r="G151" s="88"/>
      <c r="I151" s="87" t="s">
        <v>49</v>
      </c>
      <c r="J151" s="87"/>
      <c r="K151" s="87"/>
      <c r="L151" s="87"/>
      <c r="M151" s="87"/>
      <c r="N151" s="87"/>
      <c r="O151" s="88"/>
    </row>
    <row r="152" spans="1:15" ht="16.5" x14ac:dyDescent="0.25">
      <c r="A152" s="29" t="s">
        <v>48</v>
      </c>
      <c r="B152" s="29" t="s">
        <v>47</v>
      </c>
      <c r="C152" s="28" t="s">
        <v>46</v>
      </c>
      <c r="D152" s="28" t="s">
        <v>45</v>
      </c>
      <c r="E152" s="28" t="s">
        <v>44</v>
      </c>
      <c r="F152" s="29" t="s">
        <v>23</v>
      </c>
      <c r="G152" s="28" t="s">
        <v>21</v>
      </c>
      <c r="I152" s="29" t="s">
        <v>48</v>
      </c>
      <c r="J152" s="29" t="s">
        <v>47</v>
      </c>
      <c r="K152" s="28" t="s">
        <v>46</v>
      </c>
      <c r="L152" s="28" t="s">
        <v>45</v>
      </c>
      <c r="M152" s="28" t="s">
        <v>44</v>
      </c>
      <c r="N152" s="29" t="s">
        <v>23</v>
      </c>
      <c r="O152" s="28" t="s">
        <v>21</v>
      </c>
    </row>
    <row r="153" spans="1:15" ht="16.5" x14ac:dyDescent="0.25">
      <c r="A153" s="27">
        <v>774</v>
      </c>
      <c r="B153" s="21" t="s">
        <v>43</v>
      </c>
      <c r="C153" s="20">
        <v>36</v>
      </c>
      <c r="D153" s="20">
        <v>25</v>
      </c>
      <c r="E153" s="20"/>
      <c r="F153" s="19"/>
      <c r="G153" s="15">
        <f t="shared" ref="G153:G175" si="12">SUM(C153:F153)</f>
        <v>61</v>
      </c>
      <c r="I153" s="27">
        <v>775</v>
      </c>
      <c r="J153" s="21" t="s">
        <v>43</v>
      </c>
      <c r="K153" s="20">
        <v>4</v>
      </c>
      <c r="L153" s="20">
        <v>1</v>
      </c>
      <c r="M153" s="20"/>
      <c r="N153" s="19"/>
      <c r="O153" s="15">
        <f t="shared" ref="O153:O175" si="13">SUM(K153:N153)</f>
        <v>5</v>
      </c>
    </row>
    <row r="154" spans="1:15" ht="16.5" x14ac:dyDescent="0.25">
      <c r="A154" s="27">
        <v>774</v>
      </c>
      <c r="B154" s="18" t="s">
        <v>42</v>
      </c>
      <c r="C154" s="17">
        <v>7</v>
      </c>
      <c r="D154" s="17">
        <v>6</v>
      </c>
      <c r="E154" s="17"/>
      <c r="F154" s="16"/>
      <c r="G154" s="15">
        <f t="shared" si="12"/>
        <v>13</v>
      </c>
      <c r="I154" s="27">
        <v>775</v>
      </c>
      <c r="J154" s="18" t="s">
        <v>42</v>
      </c>
      <c r="K154" s="17"/>
      <c r="L154" s="17"/>
      <c r="M154" s="17"/>
      <c r="N154" s="16"/>
      <c r="O154" s="15">
        <f t="shared" si="13"/>
        <v>0</v>
      </c>
    </row>
    <row r="155" spans="1:15" ht="16.5" x14ac:dyDescent="0.25">
      <c r="A155" s="27">
        <v>774</v>
      </c>
      <c r="B155" s="18" t="s">
        <v>41</v>
      </c>
      <c r="C155" s="17">
        <v>33</v>
      </c>
      <c r="D155" s="17">
        <v>45</v>
      </c>
      <c r="E155" s="17"/>
      <c r="F155" s="16"/>
      <c r="G155" s="15">
        <f t="shared" si="12"/>
        <v>78</v>
      </c>
      <c r="I155" s="27">
        <v>775</v>
      </c>
      <c r="J155" s="18" t="s">
        <v>41</v>
      </c>
      <c r="K155" s="17">
        <v>1</v>
      </c>
      <c r="L155" s="17">
        <v>2</v>
      </c>
      <c r="M155" s="17"/>
      <c r="N155" s="16"/>
      <c r="O155" s="15">
        <f t="shared" si="13"/>
        <v>3</v>
      </c>
    </row>
    <row r="156" spans="1:15" ht="16.5" x14ac:dyDescent="0.25">
      <c r="A156" s="27">
        <v>774</v>
      </c>
      <c r="B156" s="18" t="s">
        <v>40</v>
      </c>
      <c r="C156" s="17">
        <v>95</v>
      </c>
      <c r="D156" s="17">
        <v>128</v>
      </c>
      <c r="E156" s="17"/>
      <c r="F156" s="16"/>
      <c r="G156" s="15">
        <f t="shared" si="12"/>
        <v>223</v>
      </c>
      <c r="I156" s="27">
        <v>775</v>
      </c>
      <c r="J156" s="18" t="s">
        <v>40</v>
      </c>
      <c r="K156" s="17"/>
      <c r="L156" s="17"/>
      <c r="M156" s="17"/>
      <c r="N156" s="16"/>
      <c r="O156" s="15">
        <f t="shared" si="13"/>
        <v>0</v>
      </c>
    </row>
    <row r="157" spans="1:15" ht="16.5" x14ac:dyDescent="0.25">
      <c r="A157" s="27">
        <v>774</v>
      </c>
      <c r="B157" s="18" t="s">
        <v>39</v>
      </c>
      <c r="C157" s="17">
        <v>167</v>
      </c>
      <c r="D157" s="17">
        <v>208</v>
      </c>
      <c r="E157" s="17"/>
      <c r="F157" s="16"/>
      <c r="G157" s="15">
        <f t="shared" si="12"/>
        <v>375</v>
      </c>
      <c r="I157" s="27">
        <v>775</v>
      </c>
      <c r="J157" s="18" t="s">
        <v>39</v>
      </c>
      <c r="K157" s="17">
        <v>5</v>
      </c>
      <c r="L157" s="17"/>
      <c r="M157" s="17"/>
      <c r="N157" s="16"/>
      <c r="O157" s="15">
        <f t="shared" si="13"/>
        <v>5</v>
      </c>
    </row>
    <row r="158" spans="1:15" ht="16.5" x14ac:dyDescent="0.25">
      <c r="A158" s="27">
        <v>774</v>
      </c>
      <c r="B158" s="18" t="s">
        <v>38</v>
      </c>
      <c r="C158" s="17">
        <v>78</v>
      </c>
      <c r="D158" s="17">
        <v>80</v>
      </c>
      <c r="E158" s="17"/>
      <c r="F158" s="16"/>
      <c r="G158" s="15">
        <f t="shared" si="12"/>
        <v>158</v>
      </c>
      <c r="I158" s="27">
        <v>775</v>
      </c>
      <c r="J158" s="18" t="s">
        <v>38</v>
      </c>
      <c r="K158" s="17"/>
      <c r="L158" s="17"/>
      <c r="M158" s="17"/>
      <c r="N158" s="16"/>
      <c r="O158" s="15">
        <f t="shared" si="13"/>
        <v>0</v>
      </c>
    </row>
    <row r="159" spans="1:15" ht="16.5" x14ac:dyDescent="0.25">
      <c r="A159" s="27">
        <v>774</v>
      </c>
      <c r="B159" s="18" t="s">
        <v>37</v>
      </c>
      <c r="C159" s="17">
        <v>327</v>
      </c>
      <c r="D159" s="17">
        <v>352</v>
      </c>
      <c r="E159" s="17"/>
      <c r="F159" s="16"/>
      <c r="G159" s="15">
        <f t="shared" si="12"/>
        <v>679</v>
      </c>
      <c r="I159" s="27">
        <v>775</v>
      </c>
      <c r="J159" s="18" t="s">
        <v>37</v>
      </c>
      <c r="K159" s="17"/>
      <c r="L159" s="17">
        <v>1</v>
      </c>
      <c r="M159" s="17"/>
      <c r="N159" s="16"/>
      <c r="O159" s="15">
        <f t="shared" si="13"/>
        <v>1</v>
      </c>
    </row>
    <row r="160" spans="1:15" ht="16.5" x14ac:dyDescent="0.25">
      <c r="A160" s="27">
        <v>774</v>
      </c>
      <c r="B160" s="18" t="s">
        <v>36</v>
      </c>
      <c r="C160" s="17">
        <v>231</v>
      </c>
      <c r="D160" s="17">
        <v>295</v>
      </c>
      <c r="E160" s="17"/>
      <c r="F160" s="16"/>
      <c r="G160" s="15">
        <f t="shared" si="12"/>
        <v>526</v>
      </c>
      <c r="I160" s="27">
        <v>775</v>
      </c>
      <c r="J160" s="18" t="s">
        <v>36</v>
      </c>
      <c r="K160" s="17"/>
      <c r="L160" s="17">
        <v>1</v>
      </c>
      <c r="M160" s="17"/>
      <c r="N160" s="16"/>
      <c r="O160" s="15">
        <f t="shared" si="13"/>
        <v>1</v>
      </c>
    </row>
    <row r="161" spans="1:15" ht="16.5" x14ac:dyDescent="0.25">
      <c r="A161" s="27">
        <v>774</v>
      </c>
      <c r="B161" s="18" t="s">
        <v>35</v>
      </c>
      <c r="C161" s="17">
        <v>27</v>
      </c>
      <c r="D161" s="17">
        <v>53</v>
      </c>
      <c r="E161" s="17"/>
      <c r="F161" s="16"/>
      <c r="G161" s="15">
        <f t="shared" si="12"/>
        <v>80</v>
      </c>
      <c r="I161" s="27">
        <v>775</v>
      </c>
      <c r="J161" s="18" t="s">
        <v>35</v>
      </c>
      <c r="K161" s="17"/>
      <c r="L161" s="17"/>
      <c r="M161" s="17"/>
      <c r="N161" s="16"/>
      <c r="O161" s="15">
        <f t="shared" si="13"/>
        <v>0</v>
      </c>
    </row>
    <row r="162" spans="1:15" ht="16.5" x14ac:dyDescent="0.25">
      <c r="A162" s="27">
        <v>774</v>
      </c>
      <c r="B162" s="18" t="s">
        <v>34</v>
      </c>
      <c r="C162" s="17">
        <v>47</v>
      </c>
      <c r="D162" s="17">
        <v>61</v>
      </c>
      <c r="E162" s="17"/>
      <c r="F162" s="16"/>
      <c r="G162" s="15">
        <f t="shared" si="12"/>
        <v>108</v>
      </c>
      <c r="I162" s="27">
        <v>775</v>
      </c>
      <c r="J162" s="18" t="s">
        <v>34</v>
      </c>
      <c r="K162" s="17">
        <v>1</v>
      </c>
      <c r="L162" s="17"/>
      <c r="M162" s="17"/>
      <c r="N162" s="16"/>
      <c r="O162" s="15">
        <f t="shared" si="13"/>
        <v>1</v>
      </c>
    </row>
    <row r="163" spans="1:15" ht="16.5" x14ac:dyDescent="0.25">
      <c r="A163" s="27">
        <v>774</v>
      </c>
      <c r="B163" s="18" t="s">
        <v>33</v>
      </c>
      <c r="C163" s="17">
        <v>102</v>
      </c>
      <c r="D163" s="17">
        <v>114</v>
      </c>
      <c r="E163" s="17"/>
      <c r="F163" s="16"/>
      <c r="G163" s="15">
        <f t="shared" si="12"/>
        <v>216</v>
      </c>
      <c r="I163" s="27">
        <v>775</v>
      </c>
      <c r="J163" s="18" t="s">
        <v>33</v>
      </c>
      <c r="K163" s="17"/>
      <c r="L163" s="17"/>
      <c r="M163" s="17"/>
      <c r="N163" s="16"/>
      <c r="O163" s="15">
        <f t="shared" si="13"/>
        <v>0</v>
      </c>
    </row>
    <row r="164" spans="1:15" ht="16.5" x14ac:dyDescent="0.25">
      <c r="A164" s="27">
        <v>774</v>
      </c>
      <c r="B164" s="18" t="s">
        <v>32</v>
      </c>
      <c r="C164" s="17">
        <v>13</v>
      </c>
      <c r="D164" s="17">
        <v>8</v>
      </c>
      <c r="E164" s="17"/>
      <c r="F164" s="16"/>
      <c r="G164" s="15">
        <f t="shared" si="12"/>
        <v>21</v>
      </c>
      <c r="I164" s="27">
        <v>775</v>
      </c>
      <c r="J164" s="18" t="s">
        <v>32</v>
      </c>
      <c r="K164" s="17">
        <v>2</v>
      </c>
      <c r="L164" s="17"/>
      <c r="M164" s="17"/>
      <c r="N164" s="16"/>
      <c r="O164" s="15">
        <f t="shared" si="13"/>
        <v>2</v>
      </c>
    </row>
    <row r="165" spans="1:15" ht="16.5" x14ac:dyDescent="0.25">
      <c r="A165" s="27">
        <v>774</v>
      </c>
      <c r="B165" s="18" t="s">
        <v>31</v>
      </c>
      <c r="C165" s="17">
        <v>1</v>
      </c>
      <c r="D165" s="17"/>
      <c r="E165" s="17"/>
      <c r="F165" s="16"/>
      <c r="G165" s="15">
        <f t="shared" si="12"/>
        <v>1</v>
      </c>
      <c r="I165" s="27">
        <v>775</v>
      </c>
      <c r="J165" s="18" t="s">
        <v>31</v>
      </c>
      <c r="K165" s="17"/>
      <c r="L165" s="17"/>
      <c r="M165" s="17"/>
      <c r="N165" s="16"/>
      <c r="O165" s="15">
        <f t="shared" si="13"/>
        <v>0</v>
      </c>
    </row>
    <row r="166" spans="1:15" ht="16.5" x14ac:dyDescent="0.25">
      <c r="A166" s="27">
        <v>774</v>
      </c>
      <c r="B166" s="18" t="s">
        <v>30</v>
      </c>
      <c r="C166" s="17">
        <v>34</v>
      </c>
      <c r="D166" s="17">
        <v>41</v>
      </c>
      <c r="E166" s="17"/>
      <c r="F166" s="16"/>
      <c r="G166" s="15">
        <f t="shared" si="12"/>
        <v>75</v>
      </c>
      <c r="I166" s="27">
        <v>775</v>
      </c>
      <c r="J166" s="18" t="s">
        <v>30</v>
      </c>
      <c r="K166" s="17"/>
      <c r="L166" s="17"/>
      <c r="M166" s="17"/>
      <c r="N166" s="16"/>
      <c r="O166" s="15">
        <f t="shared" si="13"/>
        <v>0</v>
      </c>
    </row>
    <row r="167" spans="1:15" ht="16.5" x14ac:dyDescent="0.25">
      <c r="A167" s="27">
        <v>774</v>
      </c>
      <c r="B167" s="18" t="s">
        <v>29</v>
      </c>
      <c r="C167" s="17">
        <v>22</v>
      </c>
      <c r="D167" s="17">
        <v>13</v>
      </c>
      <c r="E167" s="17"/>
      <c r="F167" s="16"/>
      <c r="G167" s="15">
        <f t="shared" si="12"/>
        <v>35</v>
      </c>
      <c r="I167" s="27">
        <v>775</v>
      </c>
      <c r="J167" s="18" t="s">
        <v>29</v>
      </c>
      <c r="K167" s="17">
        <v>2</v>
      </c>
      <c r="L167" s="17">
        <v>2</v>
      </c>
      <c r="M167" s="17"/>
      <c r="N167" s="16"/>
      <c r="O167" s="15">
        <f t="shared" si="13"/>
        <v>4</v>
      </c>
    </row>
    <row r="168" spans="1:15" ht="16.5" x14ac:dyDescent="0.25">
      <c r="A168" s="27">
        <v>774</v>
      </c>
      <c r="B168" s="18" t="s">
        <v>28</v>
      </c>
      <c r="C168" s="17">
        <v>29</v>
      </c>
      <c r="D168" s="17">
        <v>41</v>
      </c>
      <c r="E168" s="17"/>
      <c r="F168" s="16"/>
      <c r="G168" s="15">
        <f t="shared" si="12"/>
        <v>70</v>
      </c>
      <c r="I168" s="27">
        <v>775</v>
      </c>
      <c r="J168" s="18" t="s">
        <v>28</v>
      </c>
      <c r="K168" s="17"/>
      <c r="L168" s="17"/>
      <c r="M168" s="17"/>
      <c r="N168" s="16"/>
      <c r="O168" s="15">
        <f t="shared" si="13"/>
        <v>0</v>
      </c>
    </row>
    <row r="169" spans="1:15" ht="16.5" x14ac:dyDescent="0.25">
      <c r="A169" s="27">
        <v>774</v>
      </c>
      <c r="B169" s="18" t="s">
        <v>27</v>
      </c>
      <c r="C169" s="17"/>
      <c r="D169" s="17"/>
      <c r="E169" s="17"/>
      <c r="F169" s="16"/>
      <c r="G169" s="15">
        <f t="shared" si="12"/>
        <v>0</v>
      </c>
      <c r="I169" s="27">
        <v>775</v>
      </c>
      <c r="J169" s="18" t="s">
        <v>27</v>
      </c>
      <c r="K169" s="17"/>
      <c r="L169" s="17"/>
      <c r="M169" s="17"/>
      <c r="N169" s="16"/>
      <c r="O169" s="15">
        <f t="shared" si="13"/>
        <v>0</v>
      </c>
    </row>
    <row r="170" spans="1:15" ht="16.5" x14ac:dyDescent="0.25">
      <c r="A170" s="27">
        <v>774</v>
      </c>
      <c r="B170" s="18" t="s">
        <v>26</v>
      </c>
      <c r="C170" s="17">
        <v>104</v>
      </c>
      <c r="D170" s="17">
        <v>132</v>
      </c>
      <c r="E170" s="17"/>
      <c r="F170" s="16"/>
      <c r="G170" s="15">
        <f t="shared" si="12"/>
        <v>236</v>
      </c>
      <c r="I170" s="27">
        <v>775</v>
      </c>
      <c r="J170" s="18" t="s">
        <v>26</v>
      </c>
      <c r="K170" s="17"/>
      <c r="L170" s="17">
        <v>3</v>
      </c>
      <c r="M170" s="17"/>
      <c r="N170" s="16"/>
      <c r="O170" s="15">
        <f t="shared" si="13"/>
        <v>3</v>
      </c>
    </row>
    <row r="171" spans="1:15" ht="16.5" x14ac:dyDescent="0.25">
      <c r="A171" s="27">
        <v>774</v>
      </c>
      <c r="B171" s="18" t="s">
        <v>25</v>
      </c>
      <c r="C171" s="17">
        <v>324</v>
      </c>
      <c r="D171" s="17">
        <v>374</v>
      </c>
      <c r="E171" s="17"/>
      <c r="F171" s="16"/>
      <c r="G171" s="15">
        <f t="shared" si="12"/>
        <v>698</v>
      </c>
      <c r="I171" s="27">
        <v>775</v>
      </c>
      <c r="J171" s="18" t="s">
        <v>25</v>
      </c>
      <c r="K171" s="17">
        <v>1</v>
      </c>
      <c r="L171" s="17"/>
      <c r="M171" s="17"/>
      <c r="N171" s="16"/>
      <c r="O171" s="15">
        <f t="shared" si="13"/>
        <v>1</v>
      </c>
    </row>
    <row r="172" spans="1:15" ht="16.5" x14ac:dyDescent="0.25">
      <c r="A172" s="27">
        <v>774</v>
      </c>
      <c r="B172" s="18" t="s">
        <v>24</v>
      </c>
      <c r="C172" s="17">
        <v>1</v>
      </c>
      <c r="D172" s="17">
        <v>3</v>
      </c>
      <c r="E172" s="17"/>
      <c r="F172" s="16"/>
      <c r="G172" s="15">
        <f t="shared" si="12"/>
        <v>4</v>
      </c>
      <c r="I172" s="27">
        <v>775</v>
      </c>
      <c r="J172" s="18" t="s">
        <v>24</v>
      </c>
      <c r="K172" s="17"/>
      <c r="L172" s="17">
        <v>1</v>
      </c>
      <c r="M172" s="17"/>
      <c r="N172" s="16"/>
      <c r="O172" s="15">
        <f t="shared" si="13"/>
        <v>1</v>
      </c>
    </row>
    <row r="173" spans="1:15" ht="16.5" x14ac:dyDescent="0.25">
      <c r="A173" s="27">
        <v>774</v>
      </c>
      <c r="B173" s="18" t="s">
        <v>23</v>
      </c>
      <c r="C173" s="17"/>
      <c r="D173" s="17"/>
      <c r="E173" s="17"/>
      <c r="F173" s="16"/>
      <c r="G173" s="15">
        <f t="shared" si="12"/>
        <v>0</v>
      </c>
      <c r="I173" s="27">
        <v>775</v>
      </c>
      <c r="J173" s="18" t="s">
        <v>23</v>
      </c>
      <c r="K173" s="17"/>
      <c r="L173" s="17"/>
      <c r="M173" s="17"/>
      <c r="N173" s="16">
        <v>43</v>
      </c>
      <c r="O173" s="15">
        <f t="shared" si="13"/>
        <v>43</v>
      </c>
    </row>
    <row r="174" spans="1:15" ht="16.5" x14ac:dyDescent="0.25">
      <c r="A174" s="27">
        <v>774</v>
      </c>
      <c r="B174" s="18" t="s">
        <v>22</v>
      </c>
      <c r="C174" s="17"/>
      <c r="D174" s="17"/>
      <c r="E174" s="17"/>
      <c r="F174" s="16"/>
      <c r="G174" s="15">
        <f t="shared" si="12"/>
        <v>0</v>
      </c>
      <c r="I174" s="27">
        <v>775</v>
      </c>
      <c r="J174" s="18" t="s">
        <v>22</v>
      </c>
      <c r="K174" s="17"/>
      <c r="L174" s="17"/>
      <c r="M174" s="17"/>
      <c r="N174" s="16"/>
      <c r="O174" s="15">
        <f t="shared" si="13"/>
        <v>0</v>
      </c>
    </row>
    <row r="175" spans="1:15" ht="17.25" thickBot="1" x14ac:dyDescent="0.3">
      <c r="A175" s="27">
        <v>774</v>
      </c>
      <c r="B175" s="26" t="s">
        <v>21</v>
      </c>
      <c r="C175" s="25">
        <f>SUM(C153:C174)</f>
        <v>1678</v>
      </c>
      <c r="D175" s="25">
        <f>SUM(D153:D174)</f>
        <v>1979</v>
      </c>
      <c r="E175" s="25">
        <f>SUM(E153:E174)</f>
        <v>0</v>
      </c>
      <c r="F175" s="25">
        <f>SUM(F153:F174)</f>
        <v>0</v>
      </c>
      <c r="G175" s="15">
        <f t="shared" si="12"/>
        <v>3657</v>
      </c>
      <c r="I175" s="27">
        <v>775</v>
      </c>
      <c r="J175" s="26" t="s">
        <v>21</v>
      </c>
      <c r="K175" s="25">
        <f>SUM(K153:K174)</f>
        <v>16</v>
      </c>
      <c r="L175" s="25">
        <f>SUM(L153:L174)</f>
        <v>11</v>
      </c>
      <c r="M175" s="25">
        <f>SUM(M153:M174)</f>
        <v>0</v>
      </c>
      <c r="N175" s="25">
        <f>SUM(N153:N174)</f>
        <v>43</v>
      </c>
      <c r="O175" s="15">
        <f t="shared" si="13"/>
        <v>70</v>
      </c>
    </row>
    <row r="176" spans="1:15" ht="18" thickTop="1" thickBot="1" x14ac:dyDescent="0.3">
      <c r="A176" s="24" t="s">
        <v>48</v>
      </c>
      <c r="B176" s="23" t="s">
        <v>47</v>
      </c>
      <c r="C176" s="22" t="s">
        <v>46</v>
      </c>
      <c r="D176" s="22" t="s">
        <v>45</v>
      </c>
      <c r="E176" s="22" t="s">
        <v>44</v>
      </c>
      <c r="F176" s="23" t="s">
        <v>23</v>
      </c>
      <c r="G176" s="22" t="s">
        <v>21</v>
      </c>
      <c r="I176" s="24" t="s">
        <v>48</v>
      </c>
      <c r="J176" s="23" t="s">
        <v>47</v>
      </c>
      <c r="K176" s="22" t="s">
        <v>46</v>
      </c>
      <c r="L176" s="22" t="s">
        <v>45</v>
      </c>
      <c r="M176" s="22" t="s">
        <v>44</v>
      </c>
      <c r="N176" s="23" t="s">
        <v>23</v>
      </c>
      <c r="O176" s="22" t="s">
        <v>21</v>
      </c>
    </row>
    <row r="177" spans="1:15" ht="17.25" thickTop="1" x14ac:dyDescent="0.25">
      <c r="A177" s="14">
        <v>776</v>
      </c>
      <c r="B177" s="21" t="s">
        <v>43</v>
      </c>
      <c r="C177" s="20"/>
      <c r="D177" s="20"/>
      <c r="E177" s="20"/>
      <c r="F177" s="19"/>
      <c r="G177" s="15">
        <f t="shared" ref="G177:G199" si="14">SUM(C177:F177)</f>
        <v>0</v>
      </c>
      <c r="I177" s="14">
        <v>777</v>
      </c>
      <c r="J177" s="21" t="s">
        <v>43</v>
      </c>
      <c r="K177" s="20"/>
      <c r="L177" s="20"/>
      <c r="M177" s="20"/>
      <c r="N177" s="19"/>
      <c r="O177" s="15">
        <f t="shared" ref="O177:O199" si="15">SUM(K177:N177)</f>
        <v>0</v>
      </c>
    </row>
    <row r="178" spans="1:15" ht="16.5" x14ac:dyDescent="0.25">
      <c r="A178" s="14">
        <v>776</v>
      </c>
      <c r="B178" s="18" t="s">
        <v>42</v>
      </c>
      <c r="C178" s="17"/>
      <c r="D178" s="17"/>
      <c r="E178" s="17"/>
      <c r="F178" s="16"/>
      <c r="G178" s="15">
        <f t="shared" si="14"/>
        <v>0</v>
      </c>
      <c r="I178" s="14">
        <v>777</v>
      </c>
      <c r="J178" s="18" t="s">
        <v>42</v>
      </c>
      <c r="K178" s="17"/>
      <c r="L178" s="17"/>
      <c r="M178" s="17"/>
      <c r="N178" s="16"/>
      <c r="O178" s="15">
        <f t="shared" si="15"/>
        <v>0</v>
      </c>
    </row>
    <row r="179" spans="1:15" ht="16.5" x14ac:dyDescent="0.25">
      <c r="A179" s="14">
        <v>776</v>
      </c>
      <c r="B179" s="18" t="s">
        <v>41</v>
      </c>
      <c r="C179" s="17"/>
      <c r="D179" s="17"/>
      <c r="E179" s="17"/>
      <c r="F179" s="16"/>
      <c r="G179" s="15">
        <f t="shared" si="14"/>
        <v>0</v>
      </c>
      <c r="I179" s="14">
        <v>777</v>
      </c>
      <c r="J179" s="18" t="s">
        <v>41</v>
      </c>
      <c r="K179" s="17"/>
      <c r="L179" s="17"/>
      <c r="M179" s="17"/>
      <c r="N179" s="16"/>
      <c r="O179" s="15">
        <f t="shared" si="15"/>
        <v>0</v>
      </c>
    </row>
    <row r="180" spans="1:15" ht="16.5" x14ac:dyDescent="0.25">
      <c r="A180" s="14">
        <v>776</v>
      </c>
      <c r="B180" s="18" t="s">
        <v>40</v>
      </c>
      <c r="C180" s="17"/>
      <c r="D180" s="17"/>
      <c r="E180" s="17"/>
      <c r="F180" s="16"/>
      <c r="G180" s="15">
        <f t="shared" si="14"/>
        <v>0</v>
      </c>
      <c r="I180" s="14">
        <v>777</v>
      </c>
      <c r="J180" s="18" t="s">
        <v>40</v>
      </c>
      <c r="K180" s="17"/>
      <c r="L180" s="17"/>
      <c r="M180" s="17"/>
      <c r="N180" s="16"/>
      <c r="O180" s="15">
        <f t="shared" si="15"/>
        <v>0</v>
      </c>
    </row>
    <row r="181" spans="1:15" ht="16.5" x14ac:dyDescent="0.25">
      <c r="A181" s="14">
        <v>776</v>
      </c>
      <c r="B181" s="18" t="s">
        <v>39</v>
      </c>
      <c r="C181" s="17"/>
      <c r="D181" s="17"/>
      <c r="E181" s="17"/>
      <c r="F181" s="16"/>
      <c r="G181" s="15">
        <f t="shared" si="14"/>
        <v>0</v>
      </c>
      <c r="I181" s="14">
        <v>777</v>
      </c>
      <c r="J181" s="18" t="s">
        <v>39</v>
      </c>
      <c r="K181" s="17"/>
      <c r="L181" s="17"/>
      <c r="M181" s="17"/>
      <c r="N181" s="16"/>
      <c r="O181" s="15">
        <f t="shared" si="15"/>
        <v>0</v>
      </c>
    </row>
    <row r="182" spans="1:15" ht="16.5" x14ac:dyDescent="0.25">
      <c r="A182" s="14">
        <v>776</v>
      </c>
      <c r="B182" s="18" t="s">
        <v>38</v>
      </c>
      <c r="C182" s="17"/>
      <c r="D182" s="17"/>
      <c r="E182" s="17"/>
      <c r="F182" s="16"/>
      <c r="G182" s="15">
        <f t="shared" si="14"/>
        <v>0</v>
      </c>
      <c r="I182" s="14">
        <v>777</v>
      </c>
      <c r="J182" s="18" t="s">
        <v>38</v>
      </c>
      <c r="K182" s="17"/>
      <c r="L182" s="17"/>
      <c r="M182" s="17"/>
      <c r="N182" s="16"/>
      <c r="O182" s="15">
        <f t="shared" si="15"/>
        <v>0</v>
      </c>
    </row>
    <row r="183" spans="1:15" ht="16.5" x14ac:dyDescent="0.25">
      <c r="A183" s="14">
        <v>776</v>
      </c>
      <c r="B183" s="18" t="s">
        <v>37</v>
      </c>
      <c r="C183" s="17"/>
      <c r="D183" s="17"/>
      <c r="E183" s="17"/>
      <c r="F183" s="16"/>
      <c r="G183" s="15">
        <f t="shared" si="14"/>
        <v>0</v>
      </c>
      <c r="I183" s="14">
        <v>777</v>
      </c>
      <c r="J183" s="18" t="s">
        <v>37</v>
      </c>
      <c r="K183" s="17"/>
      <c r="L183" s="17"/>
      <c r="M183" s="17"/>
      <c r="N183" s="16"/>
      <c r="O183" s="15">
        <f t="shared" si="15"/>
        <v>0</v>
      </c>
    </row>
    <row r="184" spans="1:15" ht="16.5" x14ac:dyDescent="0.25">
      <c r="A184" s="14">
        <v>776</v>
      </c>
      <c r="B184" s="18" t="s">
        <v>36</v>
      </c>
      <c r="C184" s="17"/>
      <c r="D184" s="17"/>
      <c r="E184" s="17"/>
      <c r="F184" s="16"/>
      <c r="G184" s="15">
        <f t="shared" si="14"/>
        <v>0</v>
      </c>
      <c r="I184" s="14">
        <v>777</v>
      </c>
      <c r="J184" s="18" t="s">
        <v>36</v>
      </c>
      <c r="K184" s="17"/>
      <c r="L184" s="17"/>
      <c r="M184" s="17"/>
      <c r="N184" s="16"/>
      <c r="O184" s="15">
        <f t="shared" si="15"/>
        <v>0</v>
      </c>
    </row>
    <row r="185" spans="1:15" ht="16.5" x14ac:dyDescent="0.25">
      <c r="A185" s="14">
        <v>776</v>
      </c>
      <c r="B185" s="18" t="s">
        <v>35</v>
      </c>
      <c r="C185" s="17"/>
      <c r="D185" s="17"/>
      <c r="E185" s="17"/>
      <c r="F185" s="16"/>
      <c r="G185" s="15">
        <f t="shared" si="14"/>
        <v>0</v>
      </c>
      <c r="I185" s="14">
        <v>777</v>
      </c>
      <c r="J185" s="18" t="s">
        <v>35</v>
      </c>
      <c r="K185" s="17"/>
      <c r="L185" s="17"/>
      <c r="M185" s="17"/>
      <c r="N185" s="16"/>
      <c r="O185" s="15">
        <f t="shared" si="15"/>
        <v>0</v>
      </c>
    </row>
    <row r="186" spans="1:15" ht="16.5" x14ac:dyDescent="0.25">
      <c r="A186" s="14">
        <v>776</v>
      </c>
      <c r="B186" s="18" t="s">
        <v>34</v>
      </c>
      <c r="C186" s="17"/>
      <c r="D186" s="17"/>
      <c r="E186" s="17"/>
      <c r="F186" s="16"/>
      <c r="G186" s="15">
        <f t="shared" si="14"/>
        <v>0</v>
      </c>
      <c r="I186" s="14">
        <v>777</v>
      </c>
      <c r="J186" s="18" t="s">
        <v>34</v>
      </c>
      <c r="K186" s="17"/>
      <c r="L186" s="17"/>
      <c r="M186" s="17"/>
      <c r="N186" s="16"/>
      <c r="O186" s="15">
        <f t="shared" si="15"/>
        <v>0</v>
      </c>
    </row>
    <row r="187" spans="1:15" ht="16.5" x14ac:dyDescent="0.25">
      <c r="A187" s="14">
        <v>776</v>
      </c>
      <c r="B187" s="18" t="s">
        <v>33</v>
      </c>
      <c r="C187" s="17"/>
      <c r="D187" s="17"/>
      <c r="E187" s="17"/>
      <c r="F187" s="16"/>
      <c r="G187" s="15">
        <f t="shared" si="14"/>
        <v>0</v>
      </c>
      <c r="I187" s="14">
        <v>777</v>
      </c>
      <c r="J187" s="18" t="s">
        <v>33</v>
      </c>
      <c r="K187" s="17"/>
      <c r="L187" s="17"/>
      <c r="M187" s="17"/>
      <c r="N187" s="16"/>
      <c r="O187" s="15">
        <f t="shared" si="15"/>
        <v>0</v>
      </c>
    </row>
    <row r="188" spans="1:15" ht="16.5" x14ac:dyDescent="0.25">
      <c r="A188" s="14">
        <v>776</v>
      </c>
      <c r="B188" s="18" t="s">
        <v>32</v>
      </c>
      <c r="C188" s="17"/>
      <c r="D188" s="17"/>
      <c r="E188" s="17"/>
      <c r="F188" s="16"/>
      <c r="G188" s="15">
        <f t="shared" si="14"/>
        <v>0</v>
      </c>
      <c r="I188" s="14">
        <v>777</v>
      </c>
      <c r="J188" s="18" t="s">
        <v>32</v>
      </c>
      <c r="K188" s="17"/>
      <c r="L188" s="17"/>
      <c r="M188" s="17"/>
      <c r="N188" s="16"/>
      <c r="O188" s="15">
        <f t="shared" si="15"/>
        <v>0</v>
      </c>
    </row>
    <row r="189" spans="1:15" ht="16.5" x14ac:dyDescent="0.25">
      <c r="A189" s="14">
        <v>776</v>
      </c>
      <c r="B189" s="18" t="s">
        <v>31</v>
      </c>
      <c r="C189" s="17"/>
      <c r="D189" s="17">
        <v>5</v>
      </c>
      <c r="E189" s="17"/>
      <c r="F189" s="16"/>
      <c r="G189" s="15">
        <f t="shared" si="14"/>
        <v>5</v>
      </c>
      <c r="I189" s="14">
        <v>777</v>
      </c>
      <c r="J189" s="18" t="s">
        <v>31</v>
      </c>
      <c r="K189" s="17"/>
      <c r="L189" s="17"/>
      <c r="M189" s="17"/>
      <c r="N189" s="16"/>
      <c r="O189" s="15">
        <f t="shared" si="15"/>
        <v>0</v>
      </c>
    </row>
    <row r="190" spans="1:15" ht="16.5" x14ac:dyDescent="0.25">
      <c r="A190" s="14">
        <v>776</v>
      </c>
      <c r="B190" s="18" t="s">
        <v>30</v>
      </c>
      <c r="C190" s="17"/>
      <c r="D190" s="17"/>
      <c r="E190" s="17"/>
      <c r="F190" s="16"/>
      <c r="G190" s="15">
        <f t="shared" si="14"/>
        <v>0</v>
      </c>
      <c r="I190" s="14">
        <v>777</v>
      </c>
      <c r="J190" s="18" t="s">
        <v>30</v>
      </c>
      <c r="K190" s="17"/>
      <c r="L190" s="17"/>
      <c r="M190" s="17"/>
      <c r="N190" s="16"/>
      <c r="O190" s="15">
        <f t="shared" si="15"/>
        <v>0</v>
      </c>
    </row>
    <row r="191" spans="1:15" ht="16.5" x14ac:dyDescent="0.25">
      <c r="A191" s="14">
        <v>776</v>
      </c>
      <c r="B191" s="18" t="s">
        <v>29</v>
      </c>
      <c r="C191" s="17"/>
      <c r="D191" s="17"/>
      <c r="E191" s="17"/>
      <c r="F191" s="16"/>
      <c r="G191" s="15">
        <f t="shared" si="14"/>
        <v>0</v>
      </c>
      <c r="I191" s="14">
        <v>777</v>
      </c>
      <c r="J191" s="18" t="s">
        <v>29</v>
      </c>
      <c r="K191" s="17"/>
      <c r="L191" s="17"/>
      <c r="M191" s="17"/>
      <c r="N191" s="16"/>
      <c r="O191" s="15">
        <f t="shared" si="15"/>
        <v>0</v>
      </c>
    </row>
    <row r="192" spans="1:15" ht="16.5" x14ac:dyDescent="0.25">
      <c r="A192" s="14">
        <v>776</v>
      </c>
      <c r="B192" s="18" t="s">
        <v>28</v>
      </c>
      <c r="C192" s="17"/>
      <c r="D192" s="17"/>
      <c r="E192" s="17"/>
      <c r="F192" s="16"/>
      <c r="G192" s="15">
        <f t="shared" si="14"/>
        <v>0</v>
      </c>
      <c r="I192" s="14">
        <v>777</v>
      </c>
      <c r="J192" s="18" t="s">
        <v>28</v>
      </c>
      <c r="K192" s="17"/>
      <c r="L192" s="17"/>
      <c r="M192" s="17"/>
      <c r="N192" s="16"/>
      <c r="O192" s="15">
        <f t="shared" si="15"/>
        <v>0</v>
      </c>
    </row>
    <row r="193" spans="1:15" ht="16.5" x14ac:dyDescent="0.25">
      <c r="A193" s="14">
        <v>776</v>
      </c>
      <c r="B193" s="18" t="s">
        <v>27</v>
      </c>
      <c r="C193" s="17"/>
      <c r="D193" s="17"/>
      <c r="E193" s="17"/>
      <c r="F193" s="16"/>
      <c r="G193" s="15">
        <f t="shared" si="14"/>
        <v>0</v>
      </c>
      <c r="I193" s="14">
        <v>777</v>
      </c>
      <c r="J193" s="18" t="s">
        <v>27</v>
      </c>
      <c r="K193" s="17"/>
      <c r="L193" s="17"/>
      <c r="M193" s="17"/>
      <c r="N193" s="16"/>
      <c r="O193" s="15">
        <f t="shared" si="15"/>
        <v>0</v>
      </c>
    </row>
    <row r="194" spans="1:15" ht="16.5" x14ac:dyDescent="0.25">
      <c r="A194" s="14">
        <v>776</v>
      </c>
      <c r="B194" s="18" t="s">
        <v>26</v>
      </c>
      <c r="C194" s="17"/>
      <c r="D194" s="17"/>
      <c r="E194" s="17"/>
      <c r="F194" s="16"/>
      <c r="G194" s="15">
        <f t="shared" si="14"/>
        <v>0</v>
      </c>
      <c r="I194" s="14">
        <v>777</v>
      </c>
      <c r="J194" s="18" t="s">
        <v>26</v>
      </c>
      <c r="K194" s="17"/>
      <c r="L194" s="17"/>
      <c r="M194" s="17"/>
      <c r="N194" s="16"/>
      <c r="O194" s="15">
        <f t="shared" si="15"/>
        <v>0</v>
      </c>
    </row>
    <row r="195" spans="1:15" ht="16.5" x14ac:dyDescent="0.25">
      <c r="A195" s="14">
        <v>776</v>
      </c>
      <c r="B195" s="18" t="s">
        <v>25</v>
      </c>
      <c r="C195" s="17"/>
      <c r="D195" s="17"/>
      <c r="E195" s="17"/>
      <c r="F195" s="16"/>
      <c r="G195" s="15">
        <f t="shared" si="14"/>
        <v>0</v>
      </c>
      <c r="I195" s="14">
        <v>777</v>
      </c>
      <c r="J195" s="18" t="s">
        <v>25</v>
      </c>
      <c r="K195" s="17"/>
      <c r="L195" s="17"/>
      <c r="M195" s="17"/>
      <c r="N195" s="16"/>
      <c r="O195" s="15">
        <f t="shared" si="15"/>
        <v>0</v>
      </c>
    </row>
    <row r="196" spans="1:15" ht="16.5" x14ac:dyDescent="0.25">
      <c r="A196" s="14">
        <v>776</v>
      </c>
      <c r="B196" s="18" t="s">
        <v>24</v>
      </c>
      <c r="C196" s="17"/>
      <c r="D196" s="17"/>
      <c r="E196" s="17"/>
      <c r="F196" s="16"/>
      <c r="G196" s="15">
        <f t="shared" si="14"/>
        <v>0</v>
      </c>
      <c r="I196" s="14">
        <v>777</v>
      </c>
      <c r="J196" s="18" t="s">
        <v>24</v>
      </c>
      <c r="K196" s="17"/>
      <c r="L196" s="17"/>
      <c r="M196" s="17"/>
      <c r="N196" s="16"/>
      <c r="O196" s="15">
        <f t="shared" si="15"/>
        <v>0</v>
      </c>
    </row>
    <row r="197" spans="1:15" ht="16.5" x14ac:dyDescent="0.25">
      <c r="A197" s="14">
        <v>776</v>
      </c>
      <c r="B197" s="18" t="s">
        <v>23</v>
      </c>
      <c r="C197" s="17"/>
      <c r="D197" s="17"/>
      <c r="E197" s="17"/>
      <c r="F197" s="16"/>
      <c r="G197" s="15">
        <f t="shared" si="14"/>
        <v>0</v>
      </c>
      <c r="I197" s="14">
        <v>777</v>
      </c>
      <c r="J197" s="18" t="s">
        <v>23</v>
      </c>
      <c r="K197" s="17"/>
      <c r="L197" s="17"/>
      <c r="M197" s="17"/>
      <c r="N197" s="16"/>
      <c r="O197" s="15">
        <f t="shared" si="15"/>
        <v>0</v>
      </c>
    </row>
    <row r="198" spans="1:15" ht="16.5" x14ac:dyDescent="0.25">
      <c r="A198" s="14">
        <v>776</v>
      </c>
      <c r="B198" s="18" t="s">
        <v>22</v>
      </c>
      <c r="C198" s="17"/>
      <c r="D198" s="17"/>
      <c r="E198" s="17"/>
      <c r="F198" s="16"/>
      <c r="G198" s="15">
        <f t="shared" si="14"/>
        <v>0</v>
      </c>
      <c r="I198" s="14">
        <v>777</v>
      </c>
      <c r="J198" s="18" t="s">
        <v>22</v>
      </c>
      <c r="K198" s="17"/>
      <c r="L198" s="17"/>
      <c r="M198" s="17"/>
      <c r="N198" s="16"/>
      <c r="O198" s="15">
        <f t="shared" si="15"/>
        <v>0</v>
      </c>
    </row>
    <row r="199" spans="1:15" ht="16.5" x14ac:dyDescent="0.25">
      <c r="A199" s="14">
        <v>776</v>
      </c>
      <c r="B199" s="13" t="s">
        <v>21</v>
      </c>
      <c r="C199" s="12">
        <f>SUM(C177:C198)</f>
        <v>0</v>
      </c>
      <c r="D199" s="12">
        <f>SUM(D177:D198)</f>
        <v>5</v>
      </c>
      <c r="E199" s="12">
        <f>SUM(E177:E198)</f>
        <v>0</v>
      </c>
      <c r="F199" s="12">
        <f>SUM(F177:F198)</f>
        <v>0</v>
      </c>
      <c r="G199" s="12">
        <f t="shared" si="14"/>
        <v>5</v>
      </c>
      <c r="I199" s="14">
        <v>777</v>
      </c>
      <c r="J199" s="13" t="s">
        <v>21</v>
      </c>
      <c r="K199" s="12">
        <f>SUM(K177:K198)</f>
        <v>0</v>
      </c>
      <c r="L199" s="12">
        <f>SUM(L177:L198)</f>
        <v>0</v>
      </c>
      <c r="M199" s="12">
        <f>SUM(M177:M198)</f>
        <v>0</v>
      </c>
      <c r="N199" s="12">
        <f>SUM(N177:N198)</f>
        <v>0</v>
      </c>
      <c r="O199" s="12">
        <f t="shared" si="15"/>
        <v>0</v>
      </c>
    </row>
    <row r="201" spans="1:15" x14ac:dyDescent="0.25">
      <c r="A201" s="87" t="s">
        <v>49</v>
      </c>
      <c r="B201" s="87"/>
      <c r="C201" s="87"/>
      <c r="D201" s="87"/>
      <c r="E201" s="87"/>
      <c r="F201" s="87"/>
      <c r="G201" s="88"/>
      <c r="I201" s="87" t="s">
        <v>49</v>
      </c>
      <c r="J201" s="87"/>
      <c r="K201" s="87"/>
      <c r="L201" s="87"/>
      <c r="M201" s="87"/>
      <c r="N201" s="87"/>
      <c r="O201" s="88"/>
    </row>
    <row r="202" spans="1:15" ht="16.5" x14ac:dyDescent="0.25">
      <c r="A202" s="29" t="s">
        <v>48</v>
      </c>
      <c r="B202" s="29" t="s">
        <v>47</v>
      </c>
      <c r="C202" s="28" t="s">
        <v>46</v>
      </c>
      <c r="D202" s="28" t="s">
        <v>45</v>
      </c>
      <c r="E202" s="28" t="s">
        <v>44</v>
      </c>
      <c r="F202" s="29" t="s">
        <v>23</v>
      </c>
      <c r="G202" s="28" t="s">
        <v>21</v>
      </c>
      <c r="I202" s="29" t="s">
        <v>48</v>
      </c>
      <c r="J202" s="29" t="s">
        <v>47</v>
      </c>
      <c r="K202" s="28" t="s">
        <v>46</v>
      </c>
      <c r="L202" s="28" t="s">
        <v>45</v>
      </c>
      <c r="M202" s="28" t="s">
        <v>44</v>
      </c>
      <c r="N202" s="29" t="s">
        <v>23</v>
      </c>
      <c r="O202" s="28" t="s">
        <v>21</v>
      </c>
    </row>
    <row r="203" spans="1:15" ht="16.5" x14ac:dyDescent="0.25">
      <c r="A203" s="27">
        <v>778</v>
      </c>
      <c r="B203" s="21" t="s">
        <v>43</v>
      </c>
      <c r="C203" s="20">
        <v>6</v>
      </c>
      <c r="D203" s="20">
        <v>16</v>
      </c>
      <c r="E203" s="20"/>
      <c r="F203" s="19"/>
      <c r="G203" s="15">
        <f t="shared" ref="G203:G225" si="16">SUM(C203:F203)</f>
        <v>22</v>
      </c>
      <c r="I203" s="27">
        <v>779</v>
      </c>
      <c r="J203" s="21" t="s">
        <v>43</v>
      </c>
      <c r="K203" s="20"/>
      <c r="L203" s="20"/>
      <c r="M203" s="20"/>
      <c r="N203" s="19"/>
      <c r="O203" s="15">
        <f t="shared" ref="O203:O225" si="17">SUM(K203:N203)</f>
        <v>0</v>
      </c>
    </row>
    <row r="204" spans="1:15" ht="16.5" x14ac:dyDescent="0.25">
      <c r="A204" s="27">
        <v>778</v>
      </c>
      <c r="B204" s="18" t="s">
        <v>42</v>
      </c>
      <c r="C204" s="17">
        <v>1</v>
      </c>
      <c r="D204" s="17">
        <v>2</v>
      </c>
      <c r="E204" s="17"/>
      <c r="F204" s="16"/>
      <c r="G204" s="15">
        <f t="shared" si="16"/>
        <v>3</v>
      </c>
      <c r="I204" s="27">
        <v>779</v>
      </c>
      <c r="J204" s="18" t="s">
        <v>42</v>
      </c>
      <c r="K204" s="17"/>
      <c r="L204" s="17"/>
      <c r="M204" s="17"/>
      <c r="N204" s="16"/>
      <c r="O204" s="15">
        <f t="shared" si="17"/>
        <v>0</v>
      </c>
    </row>
    <row r="205" spans="1:15" ht="16.5" x14ac:dyDescent="0.25">
      <c r="A205" s="27">
        <v>778</v>
      </c>
      <c r="B205" s="18" t="s">
        <v>41</v>
      </c>
      <c r="C205" s="17">
        <v>9</v>
      </c>
      <c r="D205" s="17">
        <v>11</v>
      </c>
      <c r="E205" s="17"/>
      <c r="F205" s="16"/>
      <c r="G205" s="15">
        <f t="shared" si="16"/>
        <v>20</v>
      </c>
      <c r="I205" s="27">
        <v>779</v>
      </c>
      <c r="J205" s="18" t="s">
        <v>41</v>
      </c>
      <c r="K205" s="17"/>
      <c r="L205" s="17"/>
      <c r="M205" s="17"/>
      <c r="N205" s="16"/>
      <c r="O205" s="15">
        <f t="shared" si="17"/>
        <v>0</v>
      </c>
    </row>
    <row r="206" spans="1:15" ht="16.5" x14ac:dyDescent="0.25">
      <c r="A206" s="27">
        <v>778</v>
      </c>
      <c r="B206" s="18" t="s">
        <v>40</v>
      </c>
      <c r="C206" s="17">
        <v>10</v>
      </c>
      <c r="D206" s="17">
        <v>34</v>
      </c>
      <c r="E206" s="17"/>
      <c r="F206" s="16"/>
      <c r="G206" s="15">
        <f t="shared" si="16"/>
        <v>44</v>
      </c>
      <c r="I206" s="27">
        <v>779</v>
      </c>
      <c r="J206" s="18" t="s">
        <v>40</v>
      </c>
      <c r="K206" s="17">
        <v>6</v>
      </c>
      <c r="L206" s="17">
        <v>4</v>
      </c>
      <c r="M206" s="17"/>
      <c r="N206" s="16"/>
      <c r="O206" s="15">
        <f t="shared" si="17"/>
        <v>10</v>
      </c>
    </row>
    <row r="207" spans="1:15" ht="16.5" x14ac:dyDescent="0.25">
      <c r="A207" s="27">
        <v>778</v>
      </c>
      <c r="B207" s="18" t="s">
        <v>39</v>
      </c>
      <c r="C207" s="17">
        <v>19</v>
      </c>
      <c r="D207" s="17">
        <v>81</v>
      </c>
      <c r="E207" s="17"/>
      <c r="F207" s="16"/>
      <c r="G207" s="15">
        <f t="shared" si="16"/>
        <v>100</v>
      </c>
      <c r="I207" s="27">
        <v>779</v>
      </c>
      <c r="J207" s="18" t="s">
        <v>39</v>
      </c>
      <c r="K207" s="17"/>
      <c r="L207" s="17"/>
      <c r="M207" s="17"/>
      <c r="N207" s="16"/>
      <c r="O207" s="15">
        <f t="shared" si="17"/>
        <v>0</v>
      </c>
    </row>
    <row r="208" spans="1:15" ht="16.5" x14ac:dyDescent="0.25">
      <c r="A208" s="27">
        <v>778</v>
      </c>
      <c r="B208" s="18" t="s">
        <v>38</v>
      </c>
      <c r="C208" s="17">
        <v>5</v>
      </c>
      <c r="D208" s="17">
        <v>10</v>
      </c>
      <c r="E208" s="17"/>
      <c r="F208" s="16"/>
      <c r="G208" s="15">
        <f t="shared" si="16"/>
        <v>15</v>
      </c>
      <c r="I208" s="27">
        <v>779</v>
      </c>
      <c r="J208" s="18" t="s">
        <v>38</v>
      </c>
      <c r="K208" s="17"/>
      <c r="L208" s="17"/>
      <c r="M208" s="17"/>
      <c r="N208" s="16"/>
      <c r="O208" s="15">
        <f t="shared" si="17"/>
        <v>0</v>
      </c>
    </row>
    <row r="209" spans="1:15" ht="16.5" x14ac:dyDescent="0.25">
      <c r="A209" s="27">
        <v>778</v>
      </c>
      <c r="B209" s="18" t="s">
        <v>37</v>
      </c>
      <c r="C209" s="17">
        <v>24</v>
      </c>
      <c r="D209" s="17">
        <v>77</v>
      </c>
      <c r="E209" s="17"/>
      <c r="F209" s="16"/>
      <c r="G209" s="15">
        <f t="shared" si="16"/>
        <v>101</v>
      </c>
      <c r="I209" s="27">
        <v>779</v>
      </c>
      <c r="J209" s="18" t="s">
        <v>37</v>
      </c>
      <c r="K209" s="17"/>
      <c r="L209" s="17"/>
      <c r="M209" s="17"/>
      <c r="N209" s="16"/>
      <c r="O209" s="15">
        <f t="shared" si="17"/>
        <v>0</v>
      </c>
    </row>
    <row r="210" spans="1:15" ht="16.5" x14ac:dyDescent="0.25">
      <c r="A210" s="27">
        <v>778</v>
      </c>
      <c r="B210" s="18" t="s">
        <v>36</v>
      </c>
      <c r="C210" s="17">
        <v>22</v>
      </c>
      <c r="D210" s="17">
        <v>111</v>
      </c>
      <c r="E210" s="17">
        <v>1</v>
      </c>
      <c r="F210" s="16"/>
      <c r="G210" s="15">
        <f t="shared" si="16"/>
        <v>134</v>
      </c>
      <c r="I210" s="27">
        <v>779</v>
      </c>
      <c r="J210" s="18" t="s">
        <v>36</v>
      </c>
      <c r="K210" s="17"/>
      <c r="L210" s="17"/>
      <c r="M210" s="17"/>
      <c r="N210" s="16"/>
      <c r="O210" s="15">
        <f t="shared" si="17"/>
        <v>0</v>
      </c>
    </row>
    <row r="211" spans="1:15" ht="16.5" x14ac:dyDescent="0.25">
      <c r="A211" s="27">
        <v>778</v>
      </c>
      <c r="B211" s="18" t="s">
        <v>35</v>
      </c>
      <c r="C211" s="17">
        <v>1</v>
      </c>
      <c r="D211" s="17">
        <v>9</v>
      </c>
      <c r="E211" s="17"/>
      <c r="F211" s="16"/>
      <c r="G211" s="15">
        <f t="shared" si="16"/>
        <v>10</v>
      </c>
      <c r="I211" s="27">
        <v>779</v>
      </c>
      <c r="J211" s="18" t="s">
        <v>35</v>
      </c>
      <c r="K211" s="17"/>
      <c r="L211" s="17"/>
      <c r="M211" s="17"/>
      <c r="N211" s="16"/>
      <c r="O211" s="15">
        <f t="shared" si="17"/>
        <v>0</v>
      </c>
    </row>
    <row r="212" spans="1:15" ht="16.5" x14ac:dyDescent="0.25">
      <c r="A212" s="27">
        <v>778</v>
      </c>
      <c r="B212" s="18" t="s">
        <v>34</v>
      </c>
      <c r="C212" s="17">
        <v>8</v>
      </c>
      <c r="D212" s="17">
        <v>23</v>
      </c>
      <c r="E212" s="17"/>
      <c r="F212" s="16"/>
      <c r="G212" s="15">
        <f t="shared" si="16"/>
        <v>31</v>
      </c>
      <c r="I212" s="27">
        <v>779</v>
      </c>
      <c r="J212" s="18" t="s">
        <v>34</v>
      </c>
      <c r="K212" s="17"/>
      <c r="L212" s="17"/>
      <c r="M212" s="17"/>
      <c r="N212" s="16"/>
      <c r="O212" s="15">
        <f t="shared" si="17"/>
        <v>0</v>
      </c>
    </row>
    <row r="213" spans="1:15" ht="16.5" x14ac:dyDescent="0.25">
      <c r="A213" s="27">
        <v>778</v>
      </c>
      <c r="B213" s="18" t="s">
        <v>33</v>
      </c>
      <c r="C213" s="17">
        <v>11</v>
      </c>
      <c r="D213" s="17">
        <v>42</v>
      </c>
      <c r="E213" s="17"/>
      <c r="F213" s="16"/>
      <c r="G213" s="15">
        <f t="shared" si="16"/>
        <v>53</v>
      </c>
      <c r="I213" s="27">
        <v>779</v>
      </c>
      <c r="J213" s="18" t="s">
        <v>33</v>
      </c>
      <c r="K213" s="17"/>
      <c r="L213" s="17"/>
      <c r="M213" s="17"/>
      <c r="N213" s="16"/>
      <c r="O213" s="15">
        <f t="shared" si="17"/>
        <v>0</v>
      </c>
    </row>
    <row r="214" spans="1:15" ht="16.5" x14ac:dyDescent="0.25">
      <c r="A214" s="27">
        <v>778</v>
      </c>
      <c r="B214" s="18" t="s">
        <v>32</v>
      </c>
      <c r="C214" s="17"/>
      <c r="D214" s="17">
        <v>7</v>
      </c>
      <c r="E214" s="17"/>
      <c r="F214" s="16"/>
      <c r="G214" s="15">
        <f t="shared" si="16"/>
        <v>7</v>
      </c>
      <c r="I214" s="27">
        <v>779</v>
      </c>
      <c r="J214" s="18" t="s">
        <v>32</v>
      </c>
      <c r="K214" s="17"/>
      <c r="L214" s="17"/>
      <c r="M214" s="17"/>
      <c r="N214" s="16"/>
      <c r="O214" s="15">
        <f t="shared" si="17"/>
        <v>0</v>
      </c>
    </row>
    <row r="215" spans="1:15" ht="16.5" x14ac:dyDescent="0.25">
      <c r="A215" s="27">
        <v>778</v>
      </c>
      <c r="B215" s="18" t="s">
        <v>31</v>
      </c>
      <c r="C215" s="17"/>
      <c r="D215" s="17">
        <v>1</v>
      </c>
      <c r="E215" s="17"/>
      <c r="F215" s="16"/>
      <c r="G215" s="15">
        <f t="shared" si="16"/>
        <v>1</v>
      </c>
      <c r="I215" s="27">
        <v>779</v>
      </c>
      <c r="J215" s="18" t="s">
        <v>31</v>
      </c>
      <c r="K215" s="17"/>
      <c r="L215" s="17"/>
      <c r="M215" s="17"/>
      <c r="N215" s="16"/>
      <c r="O215" s="15">
        <f t="shared" si="17"/>
        <v>0</v>
      </c>
    </row>
    <row r="216" spans="1:15" ht="16.5" x14ac:dyDescent="0.25">
      <c r="A216" s="27">
        <v>778</v>
      </c>
      <c r="B216" s="18" t="s">
        <v>30</v>
      </c>
      <c r="C216" s="17">
        <v>9</v>
      </c>
      <c r="D216" s="17">
        <v>34</v>
      </c>
      <c r="E216" s="17"/>
      <c r="F216" s="16"/>
      <c r="G216" s="15">
        <f t="shared" si="16"/>
        <v>43</v>
      </c>
      <c r="I216" s="27">
        <v>779</v>
      </c>
      <c r="J216" s="18" t="s">
        <v>30</v>
      </c>
      <c r="K216" s="17">
        <v>2</v>
      </c>
      <c r="L216" s="17">
        <v>2</v>
      </c>
      <c r="M216" s="17"/>
      <c r="N216" s="16"/>
      <c r="O216" s="15">
        <f t="shared" si="17"/>
        <v>4</v>
      </c>
    </row>
    <row r="217" spans="1:15" ht="16.5" x14ac:dyDescent="0.25">
      <c r="A217" s="27">
        <v>778</v>
      </c>
      <c r="B217" s="18" t="s">
        <v>29</v>
      </c>
      <c r="C217" s="17">
        <v>4</v>
      </c>
      <c r="D217" s="17">
        <v>10</v>
      </c>
      <c r="E217" s="17"/>
      <c r="F217" s="16"/>
      <c r="G217" s="15">
        <f t="shared" si="16"/>
        <v>14</v>
      </c>
      <c r="I217" s="27">
        <v>779</v>
      </c>
      <c r="J217" s="18" t="s">
        <v>29</v>
      </c>
      <c r="K217" s="17"/>
      <c r="L217" s="17"/>
      <c r="M217" s="17"/>
      <c r="N217" s="16"/>
      <c r="O217" s="15">
        <f t="shared" si="17"/>
        <v>0</v>
      </c>
    </row>
    <row r="218" spans="1:15" ht="16.5" x14ac:dyDescent="0.25">
      <c r="A218" s="27">
        <v>778</v>
      </c>
      <c r="B218" s="18" t="s">
        <v>28</v>
      </c>
      <c r="C218" s="17">
        <v>6</v>
      </c>
      <c r="D218" s="17">
        <v>12</v>
      </c>
      <c r="E218" s="17"/>
      <c r="F218" s="16"/>
      <c r="G218" s="15">
        <f t="shared" si="16"/>
        <v>18</v>
      </c>
      <c r="I218" s="27">
        <v>779</v>
      </c>
      <c r="J218" s="18" t="s">
        <v>28</v>
      </c>
      <c r="K218" s="17"/>
      <c r="L218" s="17"/>
      <c r="M218" s="17"/>
      <c r="N218" s="16"/>
      <c r="O218" s="15">
        <f t="shared" si="17"/>
        <v>0</v>
      </c>
    </row>
    <row r="219" spans="1:15" ht="16.5" x14ac:dyDescent="0.25">
      <c r="A219" s="27">
        <v>778</v>
      </c>
      <c r="B219" s="18" t="s">
        <v>27</v>
      </c>
      <c r="C219" s="17"/>
      <c r="D219" s="17">
        <v>1</v>
      </c>
      <c r="E219" s="17"/>
      <c r="F219" s="16"/>
      <c r="G219" s="15">
        <f t="shared" si="16"/>
        <v>1</v>
      </c>
      <c r="I219" s="27">
        <v>779</v>
      </c>
      <c r="J219" s="18" t="s">
        <v>27</v>
      </c>
      <c r="K219" s="17"/>
      <c r="L219" s="17"/>
      <c r="M219" s="17"/>
      <c r="N219" s="16"/>
      <c r="O219" s="15">
        <f t="shared" si="17"/>
        <v>0</v>
      </c>
    </row>
    <row r="220" spans="1:15" ht="16.5" x14ac:dyDescent="0.25">
      <c r="A220" s="27">
        <v>778</v>
      </c>
      <c r="B220" s="18" t="s">
        <v>26</v>
      </c>
      <c r="C220" s="17">
        <v>10</v>
      </c>
      <c r="D220" s="17">
        <v>24</v>
      </c>
      <c r="E220" s="17"/>
      <c r="F220" s="16"/>
      <c r="G220" s="15">
        <f t="shared" si="16"/>
        <v>34</v>
      </c>
      <c r="I220" s="27">
        <v>779</v>
      </c>
      <c r="J220" s="18" t="s">
        <v>26</v>
      </c>
      <c r="K220" s="17"/>
      <c r="L220" s="17"/>
      <c r="M220" s="17"/>
      <c r="N220" s="16"/>
      <c r="O220" s="15">
        <f t="shared" si="17"/>
        <v>0</v>
      </c>
    </row>
    <row r="221" spans="1:15" ht="16.5" x14ac:dyDescent="0.25">
      <c r="A221" s="27">
        <v>778</v>
      </c>
      <c r="B221" s="18" t="s">
        <v>25</v>
      </c>
      <c r="C221" s="17">
        <v>34</v>
      </c>
      <c r="D221" s="17">
        <v>163</v>
      </c>
      <c r="E221" s="17"/>
      <c r="F221" s="16"/>
      <c r="G221" s="15">
        <f t="shared" si="16"/>
        <v>197</v>
      </c>
      <c r="I221" s="27">
        <v>779</v>
      </c>
      <c r="J221" s="18" t="s">
        <v>25</v>
      </c>
      <c r="K221" s="17"/>
      <c r="L221" s="17"/>
      <c r="M221" s="17"/>
      <c r="N221" s="16"/>
      <c r="O221" s="15">
        <f t="shared" si="17"/>
        <v>0</v>
      </c>
    </row>
    <row r="222" spans="1:15" ht="16.5" x14ac:dyDescent="0.25">
      <c r="A222" s="27">
        <v>778</v>
      </c>
      <c r="B222" s="18" t="s">
        <v>24</v>
      </c>
      <c r="C222" s="17">
        <v>3</v>
      </c>
      <c r="D222" s="17">
        <v>1</v>
      </c>
      <c r="E222" s="17"/>
      <c r="F222" s="16"/>
      <c r="G222" s="15">
        <f t="shared" si="16"/>
        <v>4</v>
      </c>
      <c r="I222" s="27">
        <v>779</v>
      </c>
      <c r="J222" s="18" t="s">
        <v>24</v>
      </c>
      <c r="K222" s="17"/>
      <c r="L222" s="17"/>
      <c r="M222" s="17"/>
      <c r="N222" s="16"/>
      <c r="O222" s="15">
        <f t="shared" si="17"/>
        <v>0</v>
      </c>
    </row>
    <row r="223" spans="1:15" ht="16.5" x14ac:dyDescent="0.25">
      <c r="A223" s="27">
        <v>778</v>
      </c>
      <c r="B223" s="18" t="s">
        <v>23</v>
      </c>
      <c r="C223" s="17"/>
      <c r="D223" s="17"/>
      <c r="E223" s="17"/>
      <c r="F223" s="16"/>
      <c r="G223" s="15">
        <f t="shared" si="16"/>
        <v>0</v>
      </c>
      <c r="I223" s="27">
        <v>779</v>
      </c>
      <c r="J223" s="18" t="s">
        <v>23</v>
      </c>
      <c r="K223" s="17"/>
      <c r="L223" s="17"/>
      <c r="M223" s="17"/>
      <c r="N223" s="16"/>
      <c r="O223" s="15">
        <f t="shared" si="17"/>
        <v>0</v>
      </c>
    </row>
    <row r="224" spans="1:15" ht="16.5" x14ac:dyDescent="0.25">
      <c r="A224" s="27">
        <v>778</v>
      </c>
      <c r="B224" s="18" t="s">
        <v>22</v>
      </c>
      <c r="C224" s="17">
        <v>6</v>
      </c>
      <c r="D224" s="17">
        <v>37</v>
      </c>
      <c r="E224" s="17"/>
      <c r="F224" s="16"/>
      <c r="G224" s="15">
        <f t="shared" si="16"/>
        <v>43</v>
      </c>
      <c r="I224" s="27">
        <v>779</v>
      </c>
      <c r="J224" s="18" t="s">
        <v>22</v>
      </c>
      <c r="K224" s="17"/>
      <c r="L224" s="17"/>
      <c r="M224" s="17"/>
      <c r="N224" s="16"/>
      <c r="O224" s="15">
        <f t="shared" si="17"/>
        <v>0</v>
      </c>
    </row>
    <row r="225" spans="1:15" ht="17.25" thickBot="1" x14ac:dyDescent="0.3">
      <c r="A225" s="27">
        <v>778</v>
      </c>
      <c r="B225" s="26" t="s">
        <v>21</v>
      </c>
      <c r="C225" s="25">
        <f>SUM(C203:C224)</f>
        <v>188</v>
      </c>
      <c r="D225" s="25">
        <f>SUM(D203:D224)</f>
        <v>706</v>
      </c>
      <c r="E225" s="25">
        <f>SUM(E203:E224)</f>
        <v>1</v>
      </c>
      <c r="F225" s="25">
        <f>SUM(F203:F224)</f>
        <v>0</v>
      </c>
      <c r="G225" s="15">
        <f t="shared" si="16"/>
        <v>895</v>
      </c>
      <c r="I225" s="27">
        <v>779</v>
      </c>
      <c r="J225" s="26" t="s">
        <v>21</v>
      </c>
      <c r="K225" s="25">
        <f>SUM(K203:K224)</f>
        <v>8</v>
      </c>
      <c r="L225" s="25">
        <f>SUM(L203:L224)</f>
        <v>6</v>
      </c>
      <c r="M225" s="25">
        <f>SUM(M203:M224)</f>
        <v>0</v>
      </c>
      <c r="N225" s="25">
        <f>SUM(N203:N224)</f>
        <v>0</v>
      </c>
      <c r="O225" s="15">
        <f t="shared" si="17"/>
        <v>14</v>
      </c>
    </row>
    <row r="226" spans="1:15" ht="18" thickTop="1" thickBot="1" x14ac:dyDescent="0.3">
      <c r="A226" s="24" t="s">
        <v>48</v>
      </c>
      <c r="B226" s="23" t="s">
        <v>47</v>
      </c>
      <c r="C226" s="22" t="s">
        <v>46</v>
      </c>
      <c r="D226" s="22" t="s">
        <v>45</v>
      </c>
      <c r="E226" s="22" t="s">
        <v>44</v>
      </c>
      <c r="F226" s="23" t="s">
        <v>23</v>
      </c>
      <c r="G226" s="22" t="s">
        <v>21</v>
      </c>
      <c r="I226" s="24" t="s">
        <v>48</v>
      </c>
      <c r="J226" s="23" t="s">
        <v>47</v>
      </c>
      <c r="K226" s="22" t="s">
        <v>46</v>
      </c>
      <c r="L226" s="22" t="s">
        <v>45</v>
      </c>
      <c r="M226" s="22" t="s">
        <v>44</v>
      </c>
      <c r="N226" s="23" t="s">
        <v>23</v>
      </c>
      <c r="O226" s="22" t="s">
        <v>21</v>
      </c>
    </row>
    <row r="227" spans="1:15" ht="17.25" thickTop="1" x14ac:dyDescent="0.25">
      <c r="A227" s="14">
        <v>780</v>
      </c>
      <c r="B227" s="21" t="s">
        <v>43</v>
      </c>
      <c r="C227" s="20"/>
      <c r="D227" s="20">
        <v>9</v>
      </c>
      <c r="E227" s="20"/>
      <c r="F227" s="19"/>
      <c r="G227" s="15">
        <f t="shared" ref="G227:G249" si="18">SUM(C227:F227)</f>
        <v>9</v>
      </c>
      <c r="I227" s="14">
        <v>781</v>
      </c>
      <c r="J227" s="21" t="s">
        <v>43</v>
      </c>
      <c r="K227" s="20">
        <v>26</v>
      </c>
      <c r="L227" s="20">
        <v>116</v>
      </c>
      <c r="M227" s="20"/>
      <c r="N227" s="19"/>
      <c r="O227" s="15">
        <f t="shared" ref="O227:O249" si="19">SUM(K227:N227)</f>
        <v>142</v>
      </c>
    </row>
    <row r="228" spans="1:15" ht="16.5" x14ac:dyDescent="0.25">
      <c r="A228" s="14">
        <v>780</v>
      </c>
      <c r="B228" s="18" t="s">
        <v>42</v>
      </c>
      <c r="C228" s="17">
        <v>1</v>
      </c>
      <c r="D228" s="17">
        <v>3</v>
      </c>
      <c r="E228" s="17"/>
      <c r="F228" s="16"/>
      <c r="G228" s="15">
        <f t="shared" si="18"/>
        <v>4</v>
      </c>
      <c r="I228" s="14">
        <v>781</v>
      </c>
      <c r="J228" s="18" t="s">
        <v>42</v>
      </c>
      <c r="K228" s="17">
        <v>5</v>
      </c>
      <c r="L228" s="17">
        <v>10</v>
      </c>
      <c r="M228" s="17"/>
      <c r="N228" s="16"/>
      <c r="O228" s="15">
        <f t="shared" si="19"/>
        <v>15</v>
      </c>
    </row>
    <row r="229" spans="1:15" ht="16.5" x14ac:dyDescent="0.25">
      <c r="A229" s="14">
        <v>780</v>
      </c>
      <c r="B229" s="18" t="s">
        <v>41</v>
      </c>
      <c r="C229" s="17">
        <v>6</v>
      </c>
      <c r="D229" s="17">
        <v>8</v>
      </c>
      <c r="E229" s="17"/>
      <c r="F229" s="16"/>
      <c r="G229" s="15">
        <f t="shared" si="18"/>
        <v>14</v>
      </c>
      <c r="I229" s="14">
        <v>781</v>
      </c>
      <c r="J229" s="18" t="s">
        <v>41</v>
      </c>
      <c r="K229" s="17">
        <v>29</v>
      </c>
      <c r="L229" s="17">
        <v>31</v>
      </c>
      <c r="M229" s="17">
        <v>1</v>
      </c>
      <c r="N229" s="16"/>
      <c r="O229" s="15">
        <f t="shared" si="19"/>
        <v>61</v>
      </c>
    </row>
    <row r="230" spans="1:15" ht="16.5" x14ac:dyDescent="0.25">
      <c r="A230" s="14">
        <v>780</v>
      </c>
      <c r="B230" s="18" t="s">
        <v>40</v>
      </c>
      <c r="C230" s="17">
        <v>3</v>
      </c>
      <c r="D230" s="17">
        <v>4</v>
      </c>
      <c r="E230" s="17"/>
      <c r="F230" s="16"/>
      <c r="G230" s="15">
        <f t="shared" si="18"/>
        <v>7</v>
      </c>
      <c r="I230" s="14">
        <v>781</v>
      </c>
      <c r="J230" s="18" t="s">
        <v>40</v>
      </c>
      <c r="K230" s="17">
        <v>68</v>
      </c>
      <c r="L230" s="17">
        <v>133</v>
      </c>
      <c r="M230" s="17"/>
      <c r="N230" s="16"/>
      <c r="O230" s="15">
        <f t="shared" si="19"/>
        <v>201</v>
      </c>
    </row>
    <row r="231" spans="1:15" ht="16.5" x14ac:dyDescent="0.25">
      <c r="A231" s="14">
        <v>780</v>
      </c>
      <c r="B231" s="18" t="s">
        <v>39</v>
      </c>
      <c r="C231" s="17"/>
      <c r="D231" s="17">
        <v>1</v>
      </c>
      <c r="E231" s="17"/>
      <c r="F231" s="16"/>
      <c r="G231" s="15">
        <f t="shared" si="18"/>
        <v>1</v>
      </c>
      <c r="I231" s="14">
        <v>781</v>
      </c>
      <c r="J231" s="18" t="s">
        <v>39</v>
      </c>
      <c r="K231" s="17">
        <v>30</v>
      </c>
      <c r="L231" s="17">
        <v>105</v>
      </c>
      <c r="M231" s="17"/>
      <c r="N231" s="16"/>
      <c r="O231" s="15">
        <f t="shared" si="19"/>
        <v>135</v>
      </c>
    </row>
    <row r="232" spans="1:15" ht="16.5" x14ac:dyDescent="0.25">
      <c r="A232" s="14">
        <v>780</v>
      </c>
      <c r="B232" s="18" t="s">
        <v>38</v>
      </c>
      <c r="C232" s="17">
        <v>4</v>
      </c>
      <c r="D232" s="17">
        <v>8</v>
      </c>
      <c r="E232" s="17"/>
      <c r="F232" s="16"/>
      <c r="G232" s="15">
        <f t="shared" si="18"/>
        <v>12</v>
      </c>
      <c r="I232" s="14">
        <v>781</v>
      </c>
      <c r="J232" s="18" t="s">
        <v>38</v>
      </c>
      <c r="K232" s="17">
        <v>17</v>
      </c>
      <c r="L232" s="17">
        <v>111</v>
      </c>
      <c r="M232" s="17"/>
      <c r="N232" s="16"/>
      <c r="O232" s="15">
        <f t="shared" si="19"/>
        <v>128</v>
      </c>
    </row>
    <row r="233" spans="1:15" ht="16.5" x14ac:dyDescent="0.25">
      <c r="A233" s="14">
        <v>780</v>
      </c>
      <c r="B233" s="18" t="s">
        <v>37</v>
      </c>
      <c r="C233" s="17"/>
      <c r="D233" s="17">
        <v>4</v>
      </c>
      <c r="E233" s="17"/>
      <c r="F233" s="16"/>
      <c r="G233" s="15">
        <f t="shared" si="18"/>
        <v>4</v>
      </c>
      <c r="I233" s="14">
        <v>781</v>
      </c>
      <c r="J233" s="18" t="s">
        <v>37</v>
      </c>
      <c r="K233" s="17">
        <v>83</v>
      </c>
      <c r="L233" s="17">
        <v>353</v>
      </c>
      <c r="M233" s="17">
        <v>1</v>
      </c>
      <c r="N233" s="16"/>
      <c r="O233" s="15">
        <f t="shared" si="19"/>
        <v>437</v>
      </c>
    </row>
    <row r="234" spans="1:15" ht="16.5" x14ac:dyDescent="0.25">
      <c r="A234" s="14">
        <v>780</v>
      </c>
      <c r="B234" s="18" t="s">
        <v>36</v>
      </c>
      <c r="C234" s="17">
        <v>2</v>
      </c>
      <c r="D234" s="17">
        <v>7</v>
      </c>
      <c r="E234" s="17"/>
      <c r="F234" s="16"/>
      <c r="G234" s="15">
        <f t="shared" si="18"/>
        <v>9</v>
      </c>
      <c r="I234" s="14">
        <v>781</v>
      </c>
      <c r="J234" s="18" t="s">
        <v>36</v>
      </c>
      <c r="K234" s="17">
        <v>102</v>
      </c>
      <c r="L234" s="17">
        <v>464</v>
      </c>
      <c r="M234" s="17"/>
      <c r="N234" s="16"/>
      <c r="O234" s="15">
        <f t="shared" si="19"/>
        <v>566</v>
      </c>
    </row>
    <row r="235" spans="1:15" ht="16.5" x14ac:dyDescent="0.25">
      <c r="A235" s="14">
        <v>780</v>
      </c>
      <c r="B235" s="18" t="s">
        <v>35</v>
      </c>
      <c r="C235" s="17"/>
      <c r="D235" s="17">
        <v>11</v>
      </c>
      <c r="E235" s="17"/>
      <c r="F235" s="16"/>
      <c r="G235" s="15">
        <f t="shared" si="18"/>
        <v>11</v>
      </c>
      <c r="I235" s="14">
        <v>781</v>
      </c>
      <c r="J235" s="18" t="s">
        <v>35</v>
      </c>
      <c r="K235" s="17">
        <v>2</v>
      </c>
      <c r="L235" s="17">
        <v>20</v>
      </c>
      <c r="M235" s="17"/>
      <c r="N235" s="16"/>
      <c r="O235" s="15">
        <f t="shared" si="19"/>
        <v>22</v>
      </c>
    </row>
    <row r="236" spans="1:15" ht="16.5" x14ac:dyDescent="0.25">
      <c r="A236" s="14">
        <v>780</v>
      </c>
      <c r="B236" s="18" t="s">
        <v>34</v>
      </c>
      <c r="C236" s="17">
        <v>6</v>
      </c>
      <c r="D236" s="17">
        <v>30</v>
      </c>
      <c r="E236" s="17"/>
      <c r="F236" s="16"/>
      <c r="G236" s="15">
        <f t="shared" si="18"/>
        <v>36</v>
      </c>
      <c r="I236" s="14">
        <v>781</v>
      </c>
      <c r="J236" s="18" t="s">
        <v>34</v>
      </c>
      <c r="K236" s="17">
        <v>4</v>
      </c>
      <c r="L236" s="17">
        <v>45</v>
      </c>
      <c r="M236" s="17"/>
      <c r="N236" s="16"/>
      <c r="O236" s="15">
        <f t="shared" si="19"/>
        <v>49</v>
      </c>
    </row>
    <row r="237" spans="1:15" ht="16.5" x14ac:dyDescent="0.25">
      <c r="A237" s="14">
        <v>780</v>
      </c>
      <c r="B237" s="18" t="s">
        <v>33</v>
      </c>
      <c r="C237" s="17">
        <v>1</v>
      </c>
      <c r="D237" s="17"/>
      <c r="E237" s="17"/>
      <c r="F237" s="16"/>
      <c r="G237" s="15">
        <f t="shared" si="18"/>
        <v>1</v>
      </c>
      <c r="I237" s="14">
        <v>781</v>
      </c>
      <c r="J237" s="18" t="s">
        <v>33</v>
      </c>
      <c r="K237" s="17">
        <v>10</v>
      </c>
      <c r="L237" s="17">
        <v>63</v>
      </c>
      <c r="M237" s="17"/>
      <c r="N237" s="16"/>
      <c r="O237" s="15">
        <f t="shared" si="19"/>
        <v>73</v>
      </c>
    </row>
    <row r="238" spans="1:15" ht="16.5" x14ac:dyDescent="0.25">
      <c r="A238" s="14">
        <v>780</v>
      </c>
      <c r="B238" s="18" t="s">
        <v>32</v>
      </c>
      <c r="C238" s="17"/>
      <c r="D238" s="17"/>
      <c r="E238" s="17"/>
      <c r="F238" s="16"/>
      <c r="G238" s="15">
        <f t="shared" si="18"/>
        <v>0</v>
      </c>
      <c r="I238" s="14">
        <v>781</v>
      </c>
      <c r="J238" s="18" t="s">
        <v>32</v>
      </c>
      <c r="K238" s="17">
        <v>3</v>
      </c>
      <c r="L238" s="17">
        <v>22</v>
      </c>
      <c r="M238" s="17"/>
      <c r="N238" s="16"/>
      <c r="O238" s="15">
        <f t="shared" si="19"/>
        <v>25</v>
      </c>
    </row>
    <row r="239" spans="1:15" ht="16.5" x14ac:dyDescent="0.25">
      <c r="A239" s="14">
        <v>780</v>
      </c>
      <c r="B239" s="18" t="s">
        <v>31</v>
      </c>
      <c r="C239" s="17">
        <v>2</v>
      </c>
      <c r="D239" s="17">
        <v>3</v>
      </c>
      <c r="E239" s="17"/>
      <c r="F239" s="16"/>
      <c r="G239" s="15">
        <f t="shared" si="18"/>
        <v>5</v>
      </c>
      <c r="I239" s="14">
        <v>781</v>
      </c>
      <c r="J239" s="18" t="s">
        <v>31</v>
      </c>
      <c r="K239" s="17">
        <v>7</v>
      </c>
      <c r="L239" s="17">
        <v>4</v>
      </c>
      <c r="M239" s="17"/>
      <c r="N239" s="16"/>
      <c r="O239" s="15">
        <f t="shared" si="19"/>
        <v>11</v>
      </c>
    </row>
    <row r="240" spans="1:15" ht="16.5" x14ac:dyDescent="0.25">
      <c r="A240" s="14">
        <v>780</v>
      </c>
      <c r="B240" s="18" t="s">
        <v>30</v>
      </c>
      <c r="C240" s="17"/>
      <c r="D240" s="17">
        <v>4</v>
      </c>
      <c r="E240" s="17"/>
      <c r="F240" s="16"/>
      <c r="G240" s="15">
        <f t="shared" si="18"/>
        <v>4</v>
      </c>
      <c r="I240" s="14">
        <v>781</v>
      </c>
      <c r="J240" s="18" t="s">
        <v>30</v>
      </c>
      <c r="K240" s="17">
        <v>31</v>
      </c>
      <c r="L240" s="17">
        <v>52</v>
      </c>
      <c r="M240" s="17"/>
      <c r="N240" s="16"/>
      <c r="O240" s="15">
        <f t="shared" si="19"/>
        <v>83</v>
      </c>
    </row>
    <row r="241" spans="1:15" ht="16.5" x14ac:dyDescent="0.25">
      <c r="A241" s="14">
        <v>780</v>
      </c>
      <c r="B241" s="18" t="s">
        <v>29</v>
      </c>
      <c r="C241" s="17">
        <v>2</v>
      </c>
      <c r="D241" s="17">
        <v>1</v>
      </c>
      <c r="E241" s="17"/>
      <c r="F241" s="16"/>
      <c r="G241" s="15">
        <f t="shared" si="18"/>
        <v>3</v>
      </c>
      <c r="I241" s="14">
        <v>781</v>
      </c>
      <c r="J241" s="18" t="s">
        <v>29</v>
      </c>
      <c r="K241" s="17">
        <v>20</v>
      </c>
      <c r="L241" s="17">
        <v>31</v>
      </c>
      <c r="M241" s="17"/>
      <c r="N241" s="16"/>
      <c r="O241" s="15">
        <f t="shared" si="19"/>
        <v>51</v>
      </c>
    </row>
    <row r="242" spans="1:15" ht="16.5" x14ac:dyDescent="0.25">
      <c r="A242" s="14">
        <v>780</v>
      </c>
      <c r="B242" s="18" t="s">
        <v>28</v>
      </c>
      <c r="C242" s="17">
        <v>1</v>
      </c>
      <c r="D242" s="17">
        <v>3</v>
      </c>
      <c r="E242" s="17"/>
      <c r="F242" s="16"/>
      <c r="G242" s="15">
        <f t="shared" si="18"/>
        <v>4</v>
      </c>
      <c r="I242" s="14">
        <v>781</v>
      </c>
      <c r="J242" s="18" t="s">
        <v>28</v>
      </c>
      <c r="K242" s="17">
        <v>52</v>
      </c>
      <c r="L242" s="17">
        <v>159</v>
      </c>
      <c r="M242" s="17"/>
      <c r="N242" s="16"/>
      <c r="O242" s="15">
        <f t="shared" si="19"/>
        <v>211</v>
      </c>
    </row>
    <row r="243" spans="1:15" ht="16.5" x14ac:dyDescent="0.25">
      <c r="A243" s="14">
        <v>780</v>
      </c>
      <c r="B243" s="18" t="s">
        <v>27</v>
      </c>
      <c r="C243" s="17">
        <v>3</v>
      </c>
      <c r="D243" s="17">
        <v>1</v>
      </c>
      <c r="E243" s="17"/>
      <c r="F243" s="16"/>
      <c r="G243" s="15">
        <f t="shared" si="18"/>
        <v>4</v>
      </c>
      <c r="I243" s="14">
        <v>781</v>
      </c>
      <c r="J243" s="18" t="s">
        <v>27</v>
      </c>
      <c r="K243" s="17">
        <v>11</v>
      </c>
      <c r="L243" s="17">
        <v>37</v>
      </c>
      <c r="M243" s="17"/>
      <c r="N243" s="16"/>
      <c r="O243" s="15">
        <f t="shared" si="19"/>
        <v>48</v>
      </c>
    </row>
    <row r="244" spans="1:15" ht="16.5" x14ac:dyDescent="0.25">
      <c r="A244" s="14">
        <v>780</v>
      </c>
      <c r="B244" s="18" t="s">
        <v>26</v>
      </c>
      <c r="C244" s="17">
        <v>9</v>
      </c>
      <c r="D244" s="17">
        <v>19</v>
      </c>
      <c r="E244" s="17"/>
      <c r="F244" s="16"/>
      <c r="G244" s="15">
        <f t="shared" si="18"/>
        <v>28</v>
      </c>
      <c r="I244" s="14">
        <v>781</v>
      </c>
      <c r="J244" s="18" t="s">
        <v>26</v>
      </c>
      <c r="K244" s="17">
        <v>48</v>
      </c>
      <c r="L244" s="17">
        <v>172</v>
      </c>
      <c r="M244" s="17"/>
      <c r="N244" s="16"/>
      <c r="O244" s="15">
        <f t="shared" si="19"/>
        <v>220</v>
      </c>
    </row>
    <row r="245" spans="1:15" ht="16.5" x14ac:dyDescent="0.25">
      <c r="A245" s="14">
        <v>780</v>
      </c>
      <c r="B245" s="18" t="s">
        <v>25</v>
      </c>
      <c r="C245" s="17"/>
      <c r="D245" s="17"/>
      <c r="E245" s="17"/>
      <c r="F245" s="16"/>
      <c r="G245" s="15">
        <f t="shared" si="18"/>
        <v>0</v>
      </c>
      <c r="I245" s="14">
        <v>781</v>
      </c>
      <c r="J245" s="18" t="s">
        <v>25</v>
      </c>
      <c r="K245" s="17">
        <v>69</v>
      </c>
      <c r="L245" s="17">
        <v>463</v>
      </c>
      <c r="M245" s="17"/>
      <c r="N245" s="16"/>
      <c r="O245" s="15">
        <f t="shared" si="19"/>
        <v>532</v>
      </c>
    </row>
    <row r="246" spans="1:15" ht="16.5" x14ac:dyDescent="0.25">
      <c r="A246" s="14">
        <v>780</v>
      </c>
      <c r="B246" s="18" t="s">
        <v>24</v>
      </c>
      <c r="C246" s="17">
        <v>1</v>
      </c>
      <c r="D246" s="17">
        <v>43</v>
      </c>
      <c r="E246" s="17"/>
      <c r="F246" s="16"/>
      <c r="G246" s="15">
        <f t="shared" si="18"/>
        <v>44</v>
      </c>
      <c r="I246" s="14">
        <v>781</v>
      </c>
      <c r="J246" s="18" t="s">
        <v>24</v>
      </c>
      <c r="K246" s="17">
        <v>1</v>
      </c>
      <c r="L246" s="17">
        <v>4</v>
      </c>
      <c r="M246" s="17"/>
      <c r="N246" s="16"/>
      <c r="O246" s="15">
        <f t="shared" si="19"/>
        <v>5</v>
      </c>
    </row>
    <row r="247" spans="1:15" ht="16.5" x14ac:dyDescent="0.25">
      <c r="A247" s="14">
        <v>780</v>
      </c>
      <c r="B247" s="18" t="s">
        <v>23</v>
      </c>
      <c r="C247" s="17"/>
      <c r="D247" s="17"/>
      <c r="E247" s="17"/>
      <c r="F247" s="16"/>
      <c r="G247" s="15">
        <f t="shared" si="18"/>
        <v>0</v>
      </c>
      <c r="I247" s="14">
        <v>781</v>
      </c>
      <c r="J247" s="18" t="s">
        <v>23</v>
      </c>
      <c r="K247" s="17"/>
      <c r="L247" s="17"/>
      <c r="M247" s="17"/>
      <c r="N247" s="16"/>
      <c r="O247" s="15">
        <f t="shared" si="19"/>
        <v>0</v>
      </c>
    </row>
    <row r="248" spans="1:15" ht="16.5" x14ac:dyDescent="0.25">
      <c r="A248" s="14">
        <v>780</v>
      </c>
      <c r="B248" s="18" t="s">
        <v>22</v>
      </c>
      <c r="C248" s="17"/>
      <c r="D248" s="17"/>
      <c r="E248" s="17"/>
      <c r="F248" s="16"/>
      <c r="G248" s="15">
        <f t="shared" si="18"/>
        <v>0</v>
      </c>
      <c r="I248" s="14">
        <v>781</v>
      </c>
      <c r="J248" s="18" t="s">
        <v>22</v>
      </c>
      <c r="K248" s="17"/>
      <c r="L248" s="17"/>
      <c r="M248" s="17"/>
      <c r="N248" s="16"/>
      <c r="O248" s="15">
        <f t="shared" si="19"/>
        <v>0</v>
      </c>
    </row>
    <row r="249" spans="1:15" ht="16.5" x14ac:dyDescent="0.25">
      <c r="A249" s="14">
        <v>780</v>
      </c>
      <c r="B249" s="13" t="s">
        <v>21</v>
      </c>
      <c r="C249" s="12">
        <f>SUM(C227:C248)</f>
        <v>41</v>
      </c>
      <c r="D249" s="12">
        <f>SUM(D227:D248)</f>
        <v>159</v>
      </c>
      <c r="E249" s="12">
        <f>SUM(E227:E248)</f>
        <v>0</v>
      </c>
      <c r="F249" s="12">
        <f>SUM(F227:F248)</f>
        <v>0</v>
      </c>
      <c r="G249" s="12">
        <f t="shared" si="18"/>
        <v>200</v>
      </c>
      <c r="I249" s="14">
        <v>781</v>
      </c>
      <c r="J249" s="13" t="s">
        <v>21</v>
      </c>
      <c r="K249" s="12">
        <f>SUM(K227:K248)</f>
        <v>618</v>
      </c>
      <c r="L249" s="12">
        <f>SUM(L227:L248)</f>
        <v>2395</v>
      </c>
      <c r="M249" s="12">
        <f>SUM(M227:M248)</f>
        <v>2</v>
      </c>
      <c r="N249" s="12">
        <f>SUM(N227:N248)</f>
        <v>0</v>
      </c>
      <c r="O249" s="12">
        <f t="shared" si="19"/>
        <v>3015</v>
      </c>
    </row>
    <row r="251" spans="1:15" x14ac:dyDescent="0.25">
      <c r="A251" s="87" t="s">
        <v>49</v>
      </c>
      <c r="B251" s="87"/>
      <c r="C251" s="87"/>
      <c r="D251" s="87"/>
      <c r="E251" s="87"/>
      <c r="F251" s="87"/>
      <c r="G251" s="88"/>
      <c r="I251" s="87" t="s">
        <v>49</v>
      </c>
      <c r="J251" s="87"/>
      <c r="K251" s="87"/>
      <c r="L251" s="87"/>
      <c r="M251" s="87"/>
      <c r="N251" s="87"/>
      <c r="O251" s="88"/>
    </row>
    <row r="252" spans="1:15" ht="16.5" x14ac:dyDescent="0.25">
      <c r="A252" s="29" t="s">
        <v>48</v>
      </c>
      <c r="B252" s="29" t="s">
        <v>47</v>
      </c>
      <c r="C252" s="28" t="s">
        <v>46</v>
      </c>
      <c r="D252" s="28" t="s">
        <v>45</v>
      </c>
      <c r="E252" s="28" t="s">
        <v>44</v>
      </c>
      <c r="F252" s="29" t="s">
        <v>23</v>
      </c>
      <c r="G252" s="28" t="s">
        <v>21</v>
      </c>
      <c r="I252" s="29" t="s">
        <v>48</v>
      </c>
      <c r="J252" s="29" t="s">
        <v>47</v>
      </c>
      <c r="K252" s="28" t="s">
        <v>46</v>
      </c>
      <c r="L252" s="28" t="s">
        <v>45</v>
      </c>
      <c r="M252" s="28" t="s">
        <v>44</v>
      </c>
      <c r="N252" s="29" t="s">
        <v>23</v>
      </c>
      <c r="O252" s="28" t="s">
        <v>21</v>
      </c>
    </row>
    <row r="253" spans="1:15" ht="16.5" x14ac:dyDescent="0.25">
      <c r="A253" s="27">
        <v>782</v>
      </c>
      <c r="B253" s="21" t="s">
        <v>43</v>
      </c>
      <c r="C253" s="20"/>
      <c r="D253" s="20">
        <v>2</v>
      </c>
      <c r="E253" s="20"/>
      <c r="F253" s="19"/>
      <c r="G253" s="15">
        <f t="shared" ref="G253:G275" si="20">SUM(C253:F253)</f>
        <v>2</v>
      </c>
      <c r="I253" s="14">
        <v>783</v>
      </c>
      <c r="J253" s="21" t="s">
        <v>43</v>
      </c>
      <c r="K253" s="20">
        <v>48</v>
      </c>
      <c r="L253" s="20">
        <v>211</v>
      </c>
      <c r="M253" s="20"/>
      <c r="N253" s="19"/>
      <c r="O253" s="15">
        <f t="shared" ref="O253:O275" si="21">SUM(K253:N253)</f>
        <v>259</v>
      </c>
    </row>
    <row r="254" spans="1:15" ht="16.5" x14ac:dyDescent="0.25">
      <c r="A254" s="27">
        <v>782</v>
      </c>
      <c r="B254" s="18" t="s">
        <v>42</v>
      </c>
      <c r="C254" s="17"/>
      <c r="D254" s="17">
        <v>1</v>
      </c>
      <c r="E254" s="17"/>
      <c r="F254" s="16"/>
      <c r="G254" s="15">
        <f t="shared" si="20"/>
        <v>1</v>
      </c>
      <c r="I254" s="14">
        <v>783</v>
      </c>
      <c r="J254" s="18" t="s">
        <v>42</v>
      </c>
      <c r="K254" s="17">
        <v>82</v>
      </c>
      <c r="L254" s="17">
        <v>101</v>
      </c>
      <c r="M254" s="17"/>
      <c r="N254" s="16"/>
      <c r="O254" s="15">
        <f t="shared" si="21"/>
        <v>183</v>
      </c>
    </row>
    <row r="255" spans="1:15" ht="16.5" x14ac:dyDescent="0.25">
      <c r="A255" s="27">
        <v>782</v>
      </c>
      <c r="B255" s="18" t="s">
        <v>41</v>
      </c>
      <c r="C255" s="17"/>
      <c r="D255" s="17"/>
      <c r="E255" s="17"/>
      <c r="F255" s="16"/>
      <c r="G255" s="15">
        <f t="shared" si="20"/>
        <v>0</v>
      </c>
      <c r="I255" s="14">
        <v>783</v>
      </c>
      <c r="J255" s="18" t="s">
        <v>41</v>
      </c>
      <c r="K255" s="17">
        <v>86</v>
      </c>
      <c r="L255" s="17">
        <v>104</v>
      </c>
      <c r="M255" s="17">
        <v>3</v>
      </c>
      <c r="N255" s="16"/>
      <c r="O255" s="15">
        <f t="shared" si="21"/>
        <v>193</v>
      </c>
    </row>
    <row r="256" spans="1:15" ht="16.5" x14ac:dyDescent="0.25">
      <c r="A256" s="27">
        <v>782</v>
      </c>
      <c r="B256" s="18" t="s">
        <v>40</v>
      </c>
      <c r="C256" s="17"/>
      <c r="D256" s="17">
        <v>4</v>
      </c>
      <c r="E256" s="17"/>
      <c r="F256" s="16"/>
      <c r="G256" s="15">
        <f t="shared" si="20"/>
        <v>4</v>
      </c>
      <c r="I256" s="14">
        <v>783</v>
      </c>
      <c r="J256" s="18" t="s">
        <v>40</v>
      </c>
      <c r="K256" s="17">
        <v>122</v>
      </c>
      <c r="L256" s="17">
        <v>274</v>
      </c>
      <c r="M256" s="17"/>
      <c r="N256" s="16"/>
      <c r="O256" s="15">
        <f t="shared" si="21"/>
        <v>396</v>
      </c>
    </row>
    <row r="257" spans="1:15" ht="16.5" x14ac:dyDescent="0.25">
      <c r="A257" s="27">
        <v>782</v>
      </c>
      <c r="B257" s="18" t="s">
        <v>39</v>
      </c>
      <c r="C257" s="17"/>
      <c r="D257" s="17">
        <v>11</v>
      </c>
      <c r="E257" s="17"/>
      <c r="F257" s="16"/>
      <c r="G257" s="15">
        <f t="shared" si="20"/>
        <v>11</v>
      </c>
      <c r="I257" s="14">
        <v>783</v>
      </c>
      <c r="J257" s="18" t="s">
        <v>39</v>
      </c>
      <c r="K257" s="17">
        <v>172</v>
      </c>
      <c r="L257" s="17">
        <v>334</v>
      </c>
      <c r="M257" s="17"/>
      <c r="N257" s="16"/>
      <c r="O257" s="15">
        <f t="shared" si="21"/>
        <v>506</v>
      </c>
    </row>
    <row r="258" spans="1:15" ht="16.5" x14ac:dyDescent="0.25">
      <c r="A258" s="27">
        <v>782</v>
      </c>
      <c r="B258" s="18" t="s">
        <v>38</v>
      </c>
      <c r="C258" s="17"/>
      <c r="D258" s="17"/>
      <c r="E258" s="17"/>
      <c r="F258" s="16"/>
      <c r="G258" s="15">
        <f t="shared" si="20"/>
        <v>0</v>
      </c>
      <c r="I258" s="14">
        <v>783</v>
      </c>
      <c r="J258" s="18" t="s">
        <v>38</v>
      </c>
      <c r="K258" s="17">
        <v>42</v>
      </c>
      <c r="L258" s="17">
        <v>171</v>
      </c>
      <c r="M258" s="17"/>
      <c r="N258" s="16"/>
      <c r="O258" s="15">
        <f t="shared" si="21"/>
        <v>213</v>
      </c>
    </row>
    <row r="259" spans="1:15" ht="16.5" x14ac:dyDescent="0.25">
      <c r="A259" s="27">
        <v>782</v>
      </c>
      <c r="B259" s="18" t="s">
        <v>37</v>
      </c>
      <c r="C259" s="17"/>
      <c r="D259" s="17">
        <v>13</v>
      </c>
      <c r="E259" s="17"/>
      <c r="F259" s="16"/>
      <c r="G259" s="15">
        <f t="shared" si="20"/>
        <v>13</v>
      </c>
      <c r="I259" s="14">
        <v>783</v>
      </c>
      <c r="J259" s="18" t="s">
        <v>37</v>
      </c>
      <c r="K259" s="17">
        <v>168</v>
      </c>
      <c r="L259" s="17">
        <v>375</v>
      </c>
      <c r="M259" s="17"/>
      <c r="N259" s="16"/>
      <c r="O259" s="15">
        <f t="shared" si="21"/>
        <v>543</v>
      </c>
    </row>
    <row r="260" spans="1:15" ht="16.5" x14ac:dyDescent="0.25">
      <c r="A260" s="27">
        <v>782</v>
      </c>
      <c r="B260" s="18" t="s">
        <v>36</v>
      </c>
      <c r="C260" s="17"/>
      <c r="D260" s="17">
        <v>14</v>
      </c>
      <c r="E260" s="17"/>
      <c r="F260" s="16"/>
      <c r="G260" s="15">
        <f t="shared" si="20"/>
        <v>14</v>
      </c>
      <c r="I260" s="14">
        <v>783</v>
      </c>
      <c r="J260" s="18" t="s">
        <v>36</v>
      </c>
      <c r="K260" s="17">
        <v>241</v>
      </c>
      <c r="L260" s="17">
        <v>564</v>
      </c>
      <c r="M260" s="17"/>
      <c r="N260" s="16"/>
      <c r="O260" s="15">
        <f t="shared" si="21"/>
        <v>805</v>
      </c>
    </row>
    <row r="261" spans="1:15" ht="16.5" x14ac:dyDescent="0.25">
      <c r="A261" s="27">
        <v>782</v>
      </c>
      <c r="B261" s="18" t="s">
        <v>35</v>
      </c>
      <c r="C261" s="17"/>
      <c r="D261" s="17"/>
      <c r="E261" s="17"/>
      <c r="F261" s="16"/>
      <c r="G261" s="15">
        <f t="shared" si="20"/>
        <v>0</v>
      </c>
      <c r="I261" s="14">
        <v>783</v>
      </c>
      <c r="J261" s="18" t="s">
        <v>35</v>
      </c>
      <c r="K261" s="17">
        <v>44</v>
      </c>
      <c r="L261" s="17">
        <v>161</v>
      </c>
      <c r="M261" s="17"/>
      <c r="N261" s="16"/>
      <c r="O261" s="15">
        <f t="shared" si="21"/>
        <v>205</v>
      </c>
    </row>
    <row r="262" spans="1:15" ht="16.5" x14ac:dyDescent="0.25">
      <c r="A262" s="27">
        <v>782</v>
      </c>
      <c r="B262" s="18" t="s">
        <v>34</v>
      </c>
      <c r="C262" s="17"/>
      <c r="D262" s="17"/>
      <c r="E262" s="17"/>
      <c r="F262" s="16"/>
      <c r="G262" s="15">
        <f t="shared" si="20"/>
        <v>0</v>
      </c>
      <c r="I262" s="14">
        <v>783</v>
      </c>
      <c r="J262" s="18" t="s">
        <v>34</v>
      </c>
      <c r="K262" s="17">
        <v>30</v>
      </c>
      <c r="L262" s="17">
        <v>162</v>
      </c>
      <c r="M262" s="17"/>
      <c r="N262" s="16"/>
      <c r="O262" s="15">
        <f t="shared" si="21"/>
        <v>192</v>
      </c>
    </row>
    <row r="263" spans="1:15" ht="16.5" x14ac:dyDescent="0.25">
      <c r="A263" s="27">
        <v>782</v>
      </c>
      <c r="B263" s="18" t="s">
        <v>33</v>
      </c>
      <c r="C263" s="17"/>
      <c r="D263" s="17">
        <v>11</v>
      </c>
      <c r="E263" s="17"/>
      <c r="F263" s="16"/>
      <c r="G263" s="15">
        <f t="shared" si="20"/>
        <v>11</v>
      </c>
      <c r="I263" s="14">
        <v>783</v>
      </c>
      <c r="J263" s="18" t="s">
        <v>33</v>
      </c>
      <c r="K263" s="17">
        <v>91</v>
      </c>
      <c r="L263" s="17">
        <v>261</v>
      </c>
      <c r="M263" s="17"/>
      <c r="N263" s="16"/>
      <c r="O263" s="15">
        <f t="shared" si="21"/>
        <v>352</v>
      </c>
    </row>
    <row r="264" spans="1:15" ht="16.5" x14ac:dyDescent="0.25">
      <c r="A264" s="27">
        <v>782</v>
      </c>
      <c r="B264" s="18" t="s">
        <v>32</v>
      </c>
      <c r="C264" s="17"/>
      <c r="D264" s="17"/>
      <c r="E264" s="17"/>
      <c r="F264" s="16"/>
      <c r="G264" s="15">
        <f t="shared" si="20"/>
        <v>0</v>
      </c>
      <c r="I264" s="14">
        <v>783</v>
      </c>
      <c r="J264" s="18" t="s">
        <v>32</v>
      </c>
      <c r="K264" s="17">
        <v>14</v>
      </c>
      <c r="L264" s="17">
        <v>43</v>
      </c>
      <c r="M264" s="17"/>
      <c r="N264" s="16"/>
      <c r="O264" s="15">
        <f t="shared" si="21"/>
        <v>57</v>
      </c>
    </row>
    <row r="265" spans="1:15" ht="16.5" x14ac:dyDescent="0.25">
      <c r="A265" s="27">
        <v>782</v>
      </c>
      <c r="B265" s="18" t="s">
        <v>31</v>
      </c>
      <c r="C265" s="17"/>
      <c r="D265" s="17"/>
      <c r="E265" s="17"/>
      <c r="F265" s="16"/>
      <c r="G265" s="15">
        <f t="shared" si="20"/>
        <v>0</v>
      </c>
      <c r="I265" s="14">
        <v>783</v>
      </c>
      <c r="J265" s="18" t="s">
        <v>31</v>
      </c>
      <c r="K265" s="17">
        <v>142</v>
      </c>
      <c r="L265" s="17">
        <v>80</v>
      </c>
      <c r="M265" s="17"/>
      <c r="N265" s="16"/>
      <c r="O265" s="15">
        <f t="shared" si="21"/>
        <v>222</v>
      </c>
    </row>
    <row r="266" spans="1:15" ht="16.5" x14ac:dyDescent="0.25">
      <c r="A266" s="27">
        <v>782</v>
      </c>
      <c r="B266" s="18" t="s">
        <v>30</v>
      </c>
      <c r="C266" s="17"/>
      <c r="D266" s="17"/>
      <c r="E266" s="17"/>
      <c r="F266" s="16"/>
      <c r="G266" s="15">
        <f t="shared" si="20"/>
        <v>0</v>
      </c>
      <c r="I266" s="14">
        <v>783</v>
      </c>
      <c r="J266" s="18" t="s">
        <v>30</v>
      </c>
      <c r="K266" s="17">
        <v>261</v>
      </c>
      <c r="L266" s="17">
        <v>499</v>
      </c>
      <c r="M266" s="17"/>
      <c r="N266" s="16"/>
      <c r="O266" s="15">
        <f t="shared" si="21"/>
        <v>760</v>
      </c>
    </row>
    <row r="267" spans="1:15" ht="16.5" x14ac:dyDescent="0.25">
      <c r="A267" s="27">
        <v>782</v>
      </c>
      <c r="B267" s="18" t="s">
        <v>29</v>
      </c>
      <c r="C267" s="17"/>
      <c r="D267" s="17"/>
      <c r="E267" s="17"/>
      <c r="F267" s="16"/>
      <c r="G267" s="15">
        <f t="shared" si="20"/>
        <v>0</v>
      </c>
      <c r="I267" s="14">
        <v>783</v>
      </c>
      <c r="J267" s="18" t="s">
        <v>29</v>
      </c>
      <c r="K267" s="17">
        <v>38</v>
      </c>
      <c r="L267" s="17">
        <v>89</v>
      </c>
      <c r="M267" s="17"/>
      <c r="N267" s="16"/>
      <c r="O267" s="15">
        <f t="shared" si="21"/>
        <v>127</v>
      </c>
    </row>
    <row r="268" spans="1:15" ht="16.5" x14ac:dyDescent="0.25">
      <c r="A268" s="27">
        <v>782</v>
      </c>
      <c r="B268" s="18" t="s">
        <v>28</v>
      </c>
      <c r="C268" s="17"/>
      <c r="D268" s="17"/>
      <c r="E268" s="17"/>
      <c r="F268" s="16"/>
      <c r="G268" s="15">
        <f t="shared" si="20"/>
        <v>0</v>
      </c>
      <c r="I268" s="14">
        <v>783</v>
      </c>
      <c r="J268" s="18" t="s">
        <v>28</v>
      </c>
      <c r="K268" s="17">
        <v>110</v>
      </c>
      <c r="L268" s="17">
        <v>166</v>
      </c>
      <c r="M268" s="17"/>
      <c r="N268" s="16"/>
      <c r="O268" s="15">
        <f t="shared" si="21"/>
        <v>276</v>
      </c>
    </row>
    <row r="269" spans="1:15" ht="16.5" x14ac:dyDescent="0.25">
      <c r="A269" s="27">
        <v>782</v>
      </c>
      <c r="B269" s="18" t="s">
        <v>27</v>
      </c>
      <c r="C269" s="17"/>
      <c r="D269" s="17"/>
      <c r="E269" s="17"/>
      <c r="F269" s="16"/>
      <c r="G269" s="15">
        <f t="shared" si="20"/>
        <v>0</v>
      </c>
      <c r="I269" s="14">
        <v>783</v>
      </c>
      <c r="J269" s="18" t="s">
        <v>27</v>
      </c>
      <c r="K269" s="17">
        <v>574</v>
      </c>
      <c r="L269" s="17">
        <v>922</v>
      </c>
      <c r="M269" s="17">
        <v>2</v>
      </c>
      <c r="N269" s="16"/>
      <c r="O269" s="15">
        <f t="shared" si="21"/>
        <v>1498</v>
      </c>
    </row>
    <row r="270" spans="1:15" ht="16.5" x14ac:dyDescent="0.25">
      <c r="A270" s="27">
        <v>782</v>
      </c>
      <c r="B270" s="18" t="s">
        <v>26</v>
      </c>
      <c r="C270" s="17"/>
      <c r="D270" s="17">
        <v>24</v>
      </c>
      <c r="E270" s="17"/>
      <c r="F270" s="16"/>
      <c r="G270" s="15">
        <f t="shared" si="20"/>
        <v>24</v>
      </c>
      <c r="I270" s="14">
        <v>783</v>
      </c>
      <c r="J270" s="18" t="s">
        <v>26</v>
      </c>
      <c r="K270" s="17">
        <v>69</v>
      </c>
      <c r="L270" s="17">
        <v>285</v>
      </c>
      <c r="M270" s="17"/>
      <c r="N270" s="16"/>
      <c r="O270" s="15">
        <f t="shared" si="21"/>
        <v>354</v>
      </c>
    </row>
    <row r="271" spans="1:15" ht="16.5" x14ac:dyDescent="0.25">
      <c r="A271" s="27">
        <v>782</v>
      </c>
      <c r="B271" s="18" t="s">
        <v>25</v>
      </c>
      <c r="C271" s="17"/>
      <c r="D271" s="17">
        <v>54</v>
      </c>
      <c r="E271" s="17"/>
      <c r="F271" s="16"/>
      <c r="G271" s="15">
        <f t="shared" si="20"/>
        <v>54</v>
      </c>
      <c r="I271" s="14">
        <v>783</v>
      </c>
      <c r="J271" s="18" t="s">
        <v>25</v>
      </c>
      <c r="K271" s="17">
        <v>855</v>
      </c>
      <c r="L271" s="17">
        <v>2830</v>
      </c>
      <c r="M271" s="17"/>
      <c r="N271" s="16"/>
      <c r="O271" s="15">
        <f t="shared" si="21"/>
        <v>3685</v>
      </c>
    </row>
    <row r="272" spans="1:15" ht="16.5" x14ac:dyDescent="0.25">
      <c r="A272" s="27">
        <v>782</v>
      </c>
      <c r="B272" s="18" t="s">
        <v>24</v>
      </c>
      <c r="C272" s="17"/>
      <c r="D272" s="17"/>
      <c r="E272" s="17"/>
      <c r="F272" s="16"/>
      <c r="G272" s="15">
        <f t="shared" si="20"/>
        <v>0</v>
      </c>
      <c r="I272" s="14">
        <v>783</v>
      </c>
      <c r="J272" s="18" t="s">
        <v>24</v>
      </c>
      <c r="K272" s="17">
        <v>3</v>
      </c>
      <c r="L272" s="17"/>
      <c r="M272" s="17"/>
      <c r="N272" s="16"/>
      <c r="O272" s="15">
        <f t="shared" si="21"/>
        <v>3</v>
      </c>
    </row>
    <row r="273" spans="1:15" ht="16.5" x14ac:dyDescent="0.25">
      <c r="A273" s="27">
        <v>782</v>
      </c>
      <c r="B273" s="18" t="s">
        <v>23</v>
      </c>
      <c r="C273" s="17"/>
      <c r="D273" s="17"/>
      <c r="E273" s="17"/>
      <c r="F273" s="16"/>
      <c r="G273" s="15">
        <f t="shared" si="20"/>
        <v>0</v>
      </c>
      <c r="I273" s="14">
        <v>783</v>
      </c>
      <c r="J273" s="18" t="s">
        <v>23</v>
      </c>
      <c r="K273" s="17"/>
      <c r="L273" s="17"/>
      <c r="M273" s="17"/>
      <c r="N273" s="16"/>
      <c r="O273" s="15">
        <f t="shared" si="21"/>
        <v>0</v>
      </c>
    </row>
    <row r="274" spans="1:15" ht="16.5" x14ac:dyDescent="0.25">
      <c r="A274" s="27">
        <v>782</v>
      </c>
      <c r="B274" s="18" t="s">
        <v>22</v>
      </c>
      <c r="C274" s="17"/>
      <c r="D274" s="17"/>
      <c r="E274" s="17"/>
      <c r="F274" s="16"/>
      <c r="G274" s="15">
        <f t="shared" si="20"/>
        <v>0</v>
      </c>
      <c r="I274" s="14">
        <v>783</v>
      </c>
      <c r="J274" s="18" t="s">
        <v>22</v>
      </c>
      <c r="K274" s="17"/>
      <c r="L274" s="17"/>
      <c r="M274" s="17"/>
      <c r="N274" s="16"/>
      <c r="O274" s="15">
        <f t="shared" si="21"/>
        <v>0</v>
      </c>
    </row>
    <row r="275" spans="1:15" ht="16.5" x14ac:dyDescent="0.25">
      <c r="A275" s="27">
        <v>782</v>
      </c>
      <c r="B275" s="13" t="s">
        <v>21</v>
      </c>
      <c r="C275" s="12">
        <f>SUM(C253:C274)</f>
        <v>0</v>
      </c>
      <c r="D275" s="12">
        <f>SUM(D253:D274)</f>
        <v>134</v>
      </c>
      <c r="E275" s="12">
        <f>SUM(E253:E274)</f>
        <v>0</v>
      </c>
      <c r="F275" s="12">
        <f>SUM(F253:F274)</f>
        <v>0</v>
      </c>
      <c r="G275" s="12">
        <f t="shared" si="20"/>
        <v>134</v>
      </c>
      <c r="I275" s="14">
        <v>783</v>
      </c>
      <c r="J275" s="13" t="s">
        <v>21</v>
      </c>
      <c r="K275" s="12">
        <f>SUM(K253:K274)</f>
        <v>3192</v>
      </c>
      <c r="L275" s="12">
        <f>SUM(L253:L274)</f>
        <v>7632</v>
      </c>
      <c r="M275" s="12">
        <f>SUM(M253:M274)</f>
        <v>5</v>
      </c>
      <c r="N275" s="12">
        <f>SUM(N253:N274)</f>
        <v>0</v>
      </c>
      <c r="O275" s="12">
        <f t="shared" si="21"/>
        <v>10829</v>
      </c>
    </row>
    <row r="277" spans="1:15" x14ac:dyDescent="0.25">
      <c r="A277" s="87" t="s">
        <v>49</v>
      </c>
      <c r="B277" s="87"/>
      <c r="C277" s="87"/>
      <c r="D277" s="87"/>
      <c r="E277" s="87"/>
      <c r="F277" s="87"/>
      <c r="G277" s="88"/>
      <c r="I277" s="87" t="s">
        <v>49</v>
      </c>
      <c r="J277" s="87"/>
      <c r="K277" s="87"/>
      <c r="L277" s="87"/>
      <c r="M277" s="87"/>
      <c r="N277" s="87"/>
      <c r="O277" s="88"/>
    </row>
    <row r="278" spans="1:15" ht="16.5" x14ac:dyDescent="0.25">
      <c r="A278" s="29" t="s">
        <v>48</v>
      </c>
      <c r="B278" s="29" t="s">
        <v>47</v>
      </c>
      <c r="C278" s="28" t="s">
        <v>46</v>
      </c>
      <c r="D278" s="28" t="s">
        <v>45</v>
      </c>
      <c r="E278" s="28" t="s">
        <v>44</v>
      </c>
      <c r="F278" s="29" t="s">
        <v>23</v>
      </c>
      <c r="G278" s="28" t="s">
        <v>21</v>
      </c>
      <c r="I278" s="29" t="s">
        <v>48</v>
      </c>
      <c r="J278" s="29" t="s">
        <v>47</v>
      </c>
      <c r="K278" s="28" t="s">
        <v>46</v>
      </c>
      <c r="L278" s="28" t="s">
        <v>45</v>
      </c>
      <c r="M278" s="28" t="s">
        <v>44</v>
      </c>
      <c r="N278" s="29" t="s">
        <v>23</v>
      </c>
      <c r="O278" s="28" t="s">
        <v>21</v>
      </c>
    </row>
    <row r="279" spans="1:15" ht="16.5" x14ac:dyDescent="0.25">
      <c r="A279" s="27">
        <v>784</v>
      </c>
      <c r="B279" s="21" t="s">
        <v>43</v>
      </c>
      <c r="C279" s="20">
        <v>21</v>
      </c>
      <c r="D279" s="20">
        <v>34</v>
      </c>
      <c r="E279" s="20"/>
      <c r="F279" s="19"/>
      <c r="G279" s="15">
        <f t="shared" ref="G279:G301" si="22">SUM(C279:F279)</f>
        <v>55</v>
      </c>
      <c r="I279" s="27">
        <v>785</v>
      </c>
      <c r="J279" s="21" t="s">
        <v>43</v>
      </c>
      <c r="K279" s="20"/>
      <c r="L279" s="20">
        <v>4</v>
      </c>
      <c r="M279" s="20"/>
      <c r="N279" s="19"/>
      <c r="O279" s="15">
        <f t="shared" ref="O279:O301" si="23">SUM(K279:N279)</f>
        <v>4</v>
      </c>
    </row>
    <row r="280" spans="1:15" ht="16.5" x14ac:dyDescent="0.25">
      <c r="A280" s="27">
        <v>784</v>
      </c>
      <c r="B280" s="18" t="s">
        <v>42</v>
      </c>
      <c r="C280" s="17"/>
      <c r="D280" s="17"/>
      <c r="E280" s="17"/>
      <c r="F280" s="16"/>
      <c r="G280" s="15">
        <f t="shared" si="22"/>
        <v>0</v>
      </c>
      <c r="I280" s="27">
        <v>785</v>
      </c>
      <c r="J280" s="18" t="s">
        <v>42</v>
      </c>
      <c r="K280" s="17"/>
      <c r="L280" s="17"/>
      <c r="M280" s="17"/>
      <c r="N280" s="16"/>
      <c r="O280" s="15">
        <f t="shared" si="23"/>
        <v>0</v>
      </c>
    </row>
    <row r="281" spans="1:15" ht="16.5" x14ac:dyDescent="0.25">
      <c r="A281" s="27">
        <v>784</v>
      </c>
      <c r="B281" s="18" t="s">
        <v>41</v>
      </c>
      <c r="C281" s="17">
        <v>4</v>
      </c>
      <c r="D281" s="17">
        <v>22</v>
      </c>
      <c r="E281" s="17"/>
      <c r="F281" s="16"/>
      <c r="G281" s="15">
        <f t="shared" si="22"/>
        <v>26</v>
      </c>
      <c r="I281" s="27">
        <v>785</v>
      </c>
      <c r="J281" s="18" t="s">
        <v>41</v>
      </c>
      <c r="K281" s="17"/>
      <c r="L281" s="17"/>
      <c r="M281" s="17"/>
      <c r="N281" s="16"/>
      <c r="O281" s="15">
        <f t="shared" si="23"/>
        <v>0</v>
      </c>
    </row>
    <row r="282" spans="1:15" ht="16.5" x14ac:dyDescent="0.25">
      <c r="A282" s="27">
        <v>784</v>
      </c>
      <c r="B282" s="18" t="s">
        <v>40</v>
      </c>
      <c r="C282" s="17">
        <v>71</v>
      </c>
      <c r="D282" s="17">
        <v>103</v>
      </c>
      <c r="E282" s="17"/>
      <c r="F282" s="16"/>
      <c r="G282" s="15">
        <f t="shared" si="22"/>
        <v>174</v>
      </c>
      <c r="I282" s="27">
        <v>785</v>
      </c>
      <c r="J282" s="18" t="s">
        <v>40</v>
      </c>
      <c r="K282" s="17"/>
      <c r="L282" s="17">
        <v>5</v>
      </c>
      <c r="M282" s="17"/>
      <c r="N282" s="16"/>
      <c r="O282" s="15">
        <f t="shared" si="23"/>
        <v>5</v>
      </c>
    </row>
    <row r="283" spans="1:15" ht="16.5" x14ac:dyDescent="0.25">
      <c r="A283" s="27">
        <v>784</v>
      </c>
      <c r="B283" s="18" t="s">
        <v>39</v>
      </c>
      <c r="C283" s="17">
        <v>84</v>
      </c>
      <c r="D283" s="17">
        <v>136</v>
      </c>
      <c r="E283" s="17"/>
      <c r="F283" s="16"/>
      <c r="G283" s="15">
        <f t="shared" si="22"/>
        <v>220</v>
      </c>
      <c r="I283" s="27">
        <v>785</v>
      </c>
      <c r="J283" s="18" t="s">
        <v>39</v>
      </c>
      <c r="K283" s="17"/>
      <c r="L283" s="17">
        <v>16</v>
      </c>
      <c r="M283" s="17"/>
      <c r="N283" s="16"/>
      <c r="O283" s="15">
        <f t="shared" si="23"/>
        <v>16</v>
      </c>
    </row>
    <row r="284" spans="1:15" ht="16.5" x14ac:dyDescent="0.25">
      <c r="A284" s="27">
        <v>784</v>
      </c>
      <c r="B284" s="18" t="s">
        <v>38</v>
      </c>
      <c r="C284" s="17">
        <v>17</v>
      </c>
      <c r="D284" s="17">
        <v>15</v>
      </c>
      <c r="E284" s="17"/>
      <c r="F284" s="16"/>
      <c r="G284" s="15">
        <f t="shared" si="22"/>
        <v>32</v>
      </c>
      <c r="I284" s="27">
        <v>785</v>
      </c>
      <c r="J284" s="18" t="s">
        <v>38</v>
      </c>
      <c r="K284" s="17"/>
      <c r="L284" s="17"/>
      <c r="M284" s="17"/>
      <c r="N284" s="16"/>
      <c r="O284" s="15">
        <f t="shared" si="23"/>
        <v>0</v>
      </c>
    </row>
    <row r="285" spans="1:15" ht="16.5" x14ac:dyDescent="0.25">
      <c r="A285" s="27">
        <v>784</v>
      </c>
      <c r="B285" s="18" t="s">
        <v>37</v>
      </c>
      <c r="C285" s="17">
        <v>136</v>
      </c>
      <c r="D285" s="17">
        <v>220</v>
      </c>
      <c r="E285" s="17">
        <v>1</v>
      </c>
      <c r="F285" s="16"/>
      <c r="G285" s="15">
        <f t="shared" si="22"/>
        <v>357</v>
      </c>
      <c r="I285" s="27">
        <v>785</v>
      </c>
      <c r="J285" s="18" t="s">
        <v>37</v>
      </c>
      <c r="K285" s="17">
        <v>5</v>
      </c>
      <c r="L285" s="17">
        <v>8</v>
      </c>
      <c r="M285" s="17"/>
      <c r="N285" s="16"/>
      <c r="O285" s="15">
        <f t="shared" si="23"/>
        <v>13</v>
      </c>
    </row>
    <row r="286" spans="1:15" ht="16.5" x14ac:dyDescent="0.25">
      <c r="A286" s="27">
        <v>784</v>
      </c>
      <c r="B286" s="18" t="s">
        <v>36</v>
      </c>
      <c r="C286" s="17">
        <v>131</v>
      </c>
      <c r="D286" s="17">
        <v>157</v>
      </c>
      <c r="E286" s="17"/>
      <c r="F286" s="16"/>
      <c r="G286" s="15">
        <f t="shared" si="22"/>
        <v>288</v>
      </c>
      <c r="I286" s="27">
        <v>785</v>
      </c>
      <c r="J286" s="18" t="s">
        <v>36</v>
      </c>
      <c r="K286" s="17">
        <v>1</v>
      </c>
      <c r="L286" s="17">
        <v>4</v>
      </c>
      <c r="M286" s="17"/>
      <c r="N286" s="16"/>
      <c r="O286" s="15">
        <f t="shared" si="23"/>
        <v>5</v>
      </c>
    </row>
    <row r="287" spans="1:15" ht="16.5" x14ac:dyDescent="0.25">
      <c r="A287" s="27">
        <v>784</v>
      </c>
      <c r="B287" s="18" t="s">
        <v>35</v>
      </c>
      <c r="C287" s="17">
        <v>33</v>
      </c>
      <c r="D287" s="17">
        <v>42</v>
      </c>
      <c r="E287" s="17"/>
      <c r="F287" s="16"/>
      <c r="G287" s="15">
        <f t="shared" si="22"/>
        <v>75</v>
      </c>
      <c r="I287" s="27">
        <v>785</v>
      </c>
      <c r="J287" s="18" t="s">
        <v>35</v>
      </c>
      <c r="K287" s="17"/>
      <c r="L287" s="17"/>
      <c r="M287" s="17"/>
      <c r="N287" s="16"/>
      <c r="O287" s="15">
        <f t="shared" si="23"/>
        <v>0</v>
      </c>
    </row>
    <row r="288" spans="1:15" ht="16.5" x14ac:dyDescent="0.25">
      <c r="A288" s="27">
        <v>784</v>
      </c>
      <c r="B288" s="18" t="s">
        <v>34</v>
      </c>
      <c r="C288" s="17">
        <v>17</v>
      </c>
      <c r="D288" s="17">
        <v>17</v>
      </c>
      <c r="E288" s="17"/>
      <c r="F288" s="16"/>
      <c r="G288" s="15">
        <f t="shared" si="22"/>
        <v>34</v>
      </c>
      <c r="I288" s="27">
        <v>785</v>
      </c>
      <c r="J288" s="18" t="s">
        <v>34</v>
      </c>
      <c r="K288" s="17"/>
      <c r="L288" s="17"/>
      <c r="M288" s="17"/>
      <c r="N288" s="16"/>
      <c r="O288" s="15">
        <f t="shared" si="23"/>
        <v>0</v>
      </c>
    </row>
    <row r="289" spans="1:15" ht="16.5" x14ac:dyDescent="0.25">
      <c r="A289" s="27">
        <v>784</v>
      </c>
      <c r="B289" s="18" t="s">
        <v>33</v>
      </c>
      <c r="C289" s="17">
        <v>64</v>
      </c>
      <c r="D289" s="17">
        <v>107</v>
      </c>
      <c r="E289" s="17"/>
      <c r="F289" s="16"/>
      <c r="G289" s="15">
        <f t="shared" si="22"/>
        <v>171</v>
      </c>
      <c r="I289" s="27">
        <v>785</v>
      </c>
      <c r="J289" s="18" t="s">
        <v>33</v>
      </c>
      <c r="K289" s="17">
        <v>1</v>
      </c>
      <c r="L289" s="17">
        <v>8</v>
      </c>
      <c r="M289" s="17"/>
      <c r="N289" s="16"/>
      <c r="O289" s="15">
        <f t="shared" si="23"/>
        <v>9</v>
      </c>
    </row>
    <row r="290" spans="1:15" ht="16.5" x14ac:dyDescent="0.25">
      <c r="A290" s="27">
        <v>784</v>
      </c>
      <c r="B290" s="18" t="s">
        <v>32</v>
      </c>
      <c r="C290" s="17">
        <v>15</v>
      </c>
      <c r="D290" s="17">
        <v>15</v>
      </c>
      <c r="E290" s="17"/>
      <c r="F290" s="16"/>
      <c r="G290" s="15">
        <f t="shared" si="22"/>
        <v>30</v>
      </c>
      <c r="I290" s="27">
        <v>785</v>
      </c>
      <c r="J290" s="18" t="s">
        <v>32</v>
      </c>
      <c r="K290" s="17"/>
      <c r="L290" s="17"/>
      <c r="M290" s="17"/>
      <c r="N290" s="16"/>
      <c r="O290" s="15">
        <f t="shared" si="23"/>
        <v>0</v>
      </c>
    </row>
    <row r="291" spans="1:15" ht="16.5" x14ac:dyDescent="0.25">
      <c r="A291" s="27">
        <v>784</v>
      </c>
      <c r="B291" s="18" t="s">
        <v>31</v>
      </c>
      <c r="C291" s="17"/>
      <c r="D291" s="17"/>
      <c r="E291" s="17"/>
      <c r="F291" s="16"/>
      <c r="G291" s="15">
        <f t="shared" si="22"/>
        <v>0</v>
      </c>
      <c r="I291" s="27">
        <v>785</v>
      </c>
      <c r="J291" s="18" t="s">
        <v>31</v>
      </c>
      <c r="K291" s="17"/>
      <c r="L291" s="17"/>
      <c r="M291" s="17"/>
      <c r="N291" s="16"/>
      <c r="O291" s="15">
        <f t="shared" si="23"/>
        <v>0</v>
      </c>
    </row>
    <row r="292" spans="1:15" ht="16.5" x14ac:dyDescent="0.25">
      <c r="A292" s="27">
        <v>784</v>
      </c>
      <c r="B292" s="18" t="s">
        <v>30</v>
      </c>
      <c r="C292" s="17">
        <v>32</v>
      </c>
      <c r="D292" s="17">
        <v>51</v>
      </c>
      <c r="E292" s="17"/>
      <c r="F292" s="16"/>
      <c r="G292" s="15">
        <f t="shared" si="22"/>
        <v>83</v>
      </c>
      <c r="I292" s="27">
        <v>785</v>
      </c>
      <c r="J292" s="18" t="s">
        <v>30</v>
      </c>
      <c r="K292" s="17"/>
      <c r="L292" s="17"/>
      <c r="M292" s="17"/>
      <c r="N292" s="16"/>
      <c r="O292" s="15">
        <f t="shared" si="23"/>
        <v>0</v>
      </c>
    </row>
    <row r="293" spans="1:15" ht="16.5" x14ac:dyDescent="0.25">
      <c r="A293" s="27">
        <v>784</v>
      </c>
      <c r="B293" s="18" t="s">
        <v>29</v>
      </c>
      <c r="C293" s="17">
        <v>48</v>
      </c>
      <c r="D293" s="17">
        <v>18</v>
      </c>
      <c r="E293" s="17"/>
      <c r="F293" s="16"/>
      <c r="G293" s="15">
        <f t="shared" si="22"/>
        <v>66</v>
      </c>
      <c r="I293" s="27">
        <v>785</v>
      </c>
      <c r="J293" s="18" t="s">
        <v>29</v>
      </c>
      <c r="K293" s="17"/>
      <c r="L293" s="17"/>
      <c r="M293" s="17"/>
      <c r="N293" s="16"/>
      <c r="O293" s="15">
        <f t="shared" si="23"/>
        <v>0</v>
      </c>
    </row>
    <row r="294" spans="1:15" ht="16.5" x14ac:dyDescent="0.25">
      <c r="A294" s="27">
        <v>784</v>
      </c>
      <c r="B294" s="18" t="s">
        <v>28</v>
      </c>
      <c r="C294" s="17"/>
      <c r="D294" s="17"/>
      <c r="E294" s="17"/>
      <c r="F294" s="16"/>
      <c r="G294" s="15">
        <f t="shared" si="22"/>
        <v>0</v>
      </c>
      <c r="I294" s="27">
        <v>785</v>
      </c>
      <c r="J294" s="18" t="s">
        <v>28</v>
      </c>
      <c r="K294" s="17"/>
      <c r="L294" s="17"/>
      <c r="M294" s="17"/>
      <c r="N294" s="16"/>
      <c r="O294" s="15">
        <f t="shared" si="23"/>
        <v>0</v>
      </c>
    </row>
    <row r="295" spans="1:15" ht="16.5" x14ac:dyDescent="0.25">
      <c r="A295" s="27">
        <v>784</v>
      </c>
      <c r="B295" s="18" t="s">
        <v>27</v>
      </c>
      <c r="C295" s="17">
        <v>12</v>
      </c>
      <c r="D295" s="17">
        <v>10</v>
      </c>
      <c r="E295" s="17"/>
      <c r="F295" s="16"/>
      <c r="G295" s="15">
        <f t="shared" si="22"/>
        <v>22</v>
      </c>
      <c r="I295" s="27">
        <v>785</v>
      </c>
      <c r="J295" s="18" t="s">
        <v>27</v>
      </c>
      <c r="K295" s="17"/>
      <c r="L295" s="17"/>
      <c r="M295" s="17"/>
      <c r="N295" s="16"/>
      <c r="O295" s="15">
        <f t="shared" si="23"/>
        <v>0</v>
      </c>
    </row>
    <row r="296" spans="1:15" ht="16.5" x14ac:dyDescent="0.25">
      <c r="A296" s="27">
        <v>784</v>
      </c>
      <c r="B296" s="18" t="s">
        <v>26</v>
      </c>
      <c r="C296" s="17">
        <v>29</v>
      </c>
      <c r="D296" s="17">
        <v>32</v>
      </c>
      <c r="E296" s="17"/>
      <c r="F296" s="16"/>
      <c r="G296" s="15">
        <f t="shared" si="22"/>
        <v>61</v>
      </c>
      <c r="I296" s="27">
        <v>785</v>
      </c>
      <c r="J296" s="18" t="s">
        <v>26</v>
      </c>
      <c r="K296" s="17"/>
      <c r="L296" s="17">
        <v>1</v>
      </c>
      <c r="M296" s="17"/>
      <c r="N296" s="16"/>
      <c r="O296" s="15">
        <f t="shared" si="23"/>
        <v>1</v>
      </c>
    </row>
    <row r="297" spans="1:15" ht="16.5" x14ac:dyDescent="0.25">
      <c r="A297" s="27">
        <v>784</v>
      </c>
      <c r="B297" s="18" t="s">
        <v>25</v>
      </c>
      <c r="C297" s="17">
        <v>267</v>
      </c>
      <c r="D297" s="17">
        <v>395</v>
      </c>
      <c r="E297" s="17"/>
      <c r="F297" s="16"/>
      <c r="G297" s="15">
        <f t="shared" si="22"/>
        <v>662</v>
      </c>
      <c r="I297" s="27">
        <v>785</v>
      </c>
      <c r="J297" s="18" t="s">
        <v>25</v>
      </c>
      <c r="K297" s="17">
        <v>4</v>
      </c>
      <c r="L297" s="17">
        <v>16</v>
      </c>
      <c r="M297" s="17"/>
      <c r="N297" s="16"/>
      <c r="O297" s="15">
        <f t="shared" si="23"/>
        <v>20</v>
      </c>
    </row>
    <row r="298" spans="1:15" ht="16.5" x14ac:dyDescent="0.25">
      <c r="A298" s="27">
        <v>784</v>
      </c>
      <c r="B298" s="18" t="s">
        <v>24</v>
      </c>
      <c r="C298" s="17"/>
      <c r="D298" s="17"/>
      <c r="E298" s="17"/>
      <c r="F298" s="16"/>
      <c r="G298" s="15">
        <f t="shared" si="22"/>
        <v>0</v>
      </c>
      <c r="I298" s="27">
        <v>785</v>
      </c>
      <c r="J298" s="18" t="s">
        <v>24</v>
      </c>
      <c r="K298" s="17"/>
      <c r="L298" s="17"/>
      <c r="M298" s="17"/>
      <c r="N298" s="16"/>
      <c r="O298" s="15">
        <f t="shared" si="23"/>
        <v>0</v>
      </c>
    </row>
    <row r="299" spans="1:15" ht="16.5" x14ac:dyDescent="0.25">
      <c r="A299" s="27">
        <v>784</v>
      </c>
      <c r="B299" s="18" t="s">
        <v>23</v>
      </c>
      <c r="C299" s="17"/>
      <c r="D299" s="17"/>
      <c r="E299" s="17"/>
      <c r="F299" s="16"/>
      <c r="G299" s="15">
        <f t="shared" si="22"/>
        <v>0</v>
      </c>
      <c r="I299" s="27">
        <v>785</v>
      </c>
      <c r="J299" s="18" t="s">
        <v>23</v>
      </c>
      <c r="K299" s="17"/>
      <c r="L299" s="17"/>
      <c r="M299" s="17"/>
      <c r="N299" s="16"/>
      <c r="O299" s="15">
        <f t="shared" si="23"/>
        <v>0</v>
      </c>
    </row>
    <row r="300" spans="1:15" ht="16.5" x14ac:dyDescent="0.25">
      <c r="A300" s="27">
        <v>784</v>
      </c>
      <c r="B300" s="18" t="s">
        <v>22</v>
      </c>
      <c r="C300" s="17"/>
      <c r="D300" s="17"/>
      <c r="E300" s="17"/>
      <c r="F300" s="16"/>
      <c r="G300" s="15">
        <f t="shared" si="22"/>
        <v>0</v>
      </c>
      <c r="I300" s="27">
        <v>785</v>
      </c>
      <c r="J300" s="18" t="s">
        <v>22</v>
      </c>
      <c r="K300" s="17"/>
      <c r="L300" s="17"/>
      <c r="M300" s="17"/>
      <c r="N300" s="16"/>
      <c r="O300" s="15">
        <f t="shared" si="23"/>
        <v>0</v>
      </c>
    </row>
    <row r="301" spans="1:15" ht="17.25" thickBot="1" x14ac:dyDescent="0.3">
      <c r="A301" s="27">
        <v>784</v>
      </c>
      <c r="B301" s="26" t="s">
        <v>21</v>
      </c>
      <c r="C301" s="25">
        <f>SUM(C279:C300)</f>
        <v>981</v>
      </c>
      <c r="D301" s="25">
        <f>SUM(D279:D300)</f>
        <v>1374</v>
      </c>
      <c r="E301" s="25">
        <f>SUM(E279:E300)</f>
        <v>1</v>
      </c>
      <c r="F301" s="25">
        <f>SUM(F279:F300)</f>
        <v>0</v>
      </c>
      <c r="G301" s="15">
        <f t="shared" si="22"/>
        <v>2356</v>
      </c>
      <c r="I301" s="27">
        <v>785</v>
      </c>
      <c r="J301" s="26" t="s">
        <v>21</v>
      </c>
      <c r="K301" s="25">
        <f>SUM(K279:K300)</f>
        <v>11</v>
      </c>
      <c r="L301" s="25">
        <f>SUM(L279:L300)</f>
        <v>62</v>
      </c>
      <c r="M301" s="25">
        <f>SUM(M279:M300)</f>
        <v>0</v>
      </c>
      <c r="N301" s="25">
        <f>SUM(N279:N300)</f>
        <v>0</v>
      </c>
      <c r="O301" s="15">
        <f t="shared" si="23"/>
        <v>73</v>
      </c>
    </row>
    <row r="302" spans="1:15" ht="18" thickTop="1" thickBot="1" x14ac:dyDescent="0.3">
      <c r="A302" s="24" t="s">
        <v>48</v>
      </c>
      <c r="B302" s="23" t="s">
        <v>47</v>
      </c>
      <c r="C302" s="22" t="s">
        <v>46</v>
      </c>
      <c r="D302" s="22" t="s">
        <v>45</v>
      </c>
      <c r="E302" s="22" t="s">
        <v>44</v>
      </c>
      <c r="F302" s="23" t="s">
        <v>23</v>
      </c>
      <c r="G302" s="22" t="s">
        <v>21</v>
      </c>
      <c r="I302" s="24" t="s">
        <v>48</v>
      </c>
      <c r="J302" s="23" t="s">
        <v>47</v>
      </c>
      <c r="K302" s="22" t="s">
        <v>46</v>
      </c>
      <c r="L302" s="22" t="s">
        <v>45</v>
      </c>
      <c r="M302" s="22" t="s">
        <v>44</v>
      </c>
      <c r="N302" s="23" t="s">
        <v>23</v>
      </c>
      <c r="O302" s="22" t="s">
        <v>21</v>
      </c>
    </row>
    <row r="303" spans="1:15" ht="17.25" thickTop="1" x14ac:dyDescent="0.25">
      <c r="A303" s="14">
        <v>786</v>
      </c>
      <c r="B303" s="21" t="s">
        <v>43</v>
      </c>
      <c r="C303" s="20">
        <v>2</v>
      </c>
      <c r="D303" s="20">
        <v>4</v>
      </c>
      <c r="E303" s="20"/>
      <c r="F303" s="19"/>
      <c r="G303" s="15">
        <f t="shared" ref="G303:G325" si="24">SUM(C303:F303)</f>
        <v>6</v>
      </c>
      <c r="I303" s="14">
        <v>787</v>
      </c>
      <c r="J303" s="21" t="s">
        <v>43</v>
      </c>
      <c r="K303" s="20"/>
      <c r="L303" s="20"/>
      <c r="M303" s="20"/>
      <c r="N303" s="19"/>
      <c r="O303" s="15">
        <f t="shared" ref="O303:O325" si="25">SUM(K303:N303)</f>
        <v>0</v>
      </c>
    </row>
    <row r="304" spans="1:15" ht="16.5" x14ac:dyDescent="0.25">
      <c r="A304" s="14">
        <v>786</v>
      </c>
      <c r="B304" s="18" t="s">
        <v>42</v>
      </c>
      <c r="C304" s="17"/>
      <c r="D304" s="17"/>
      <c r="E304" s="17"/>
      <c r="F304" s="16"/>
      <c r="G304" s="15">
        <f t="shared" si="24"/>
        <v>0</v>
      </c>
      <c r="I304" s="14">
        <v>787</v>
      </c>
      <c r="J304" s="18" t="s">
        <v>42</v>
      </c>
      <c r="K304" s="17"/>
      <c r="L304" s="17"/>
      <c r="M304" s="17"/>
      <c r="N304" s="16"/>
      <c r="O304" s="15">
        <f t="shared" si="25"/>
        <v>0</v>
      </c>
    </row>
    <row r="305" spans="1:15" ht="16.5" x14ac:dyDescent="0.25">
      <c r="A305" s="14">
        <v>786</v>
      </c>
      <c r="B305" s="18" t="s">
        <v>41</v>
      </c>
      <c r="C305" s="17">
        <v>4</v>
      </c>
      <c r="D305" s="17">
        <v>20</v>
      </c>
      <c r="E305" s="17"/>
      <c r="F305" s="16"/>
      <c r="G305" s="15">
        <f t="shared" si="24"/>
        <v>24</v>
      </c>
      <c r="I305" s="14">
        <v>787</v>
      </c>
      <c r="J305" s="18" t="s">
        <v>41</v>
      </c>
      <c r="K305" s="17"/>
      <c r="L305" s="17"/>
      <c r="M305" s="17"/>
      <c r="N305" s="16"/>
      <c r="O305" s="15">
        <f t="shared" si="25"/>
        <v>0</v>
      </c>
    </row>
    <row r="306" spans="1:15" ht="16.5" x14ac:dyDescent="0.25">
      <c r="A306" s="14">
        <v>786</v>
      </c>
      <c r="B306" s="18" t="s">
        <v>40</v>
      </c>
      <c r="C306" s="17">
        <v>31</v>
      </c>
      <c r="D306" s="17">
        <v>43</v>
      </c>
      <c r="E306" s="17"/>
      <c r="F306" s="16"/>
      <c r="G306" s="15">
        <f t="shared" si="24"/>
        <v>74</v>
      </c>
      <c r="I306" s="14">
        <v>787</v>
      </c>
      <c r="J306" s="18" t="s">
        <v>40</v>
      </c>
      <c r="K306" s="17"/>
      <c r="L306" s="17"/>
      <c r="M306" s="17"/>
      <c r="N306" s="16"/>
      <c r="O306" s="15">
        <f t="shared" si="25"/>
        <v>0</v>
      </c>
    </row>
    <row r="307" spans="1:15" ht="16.5" x14ac:dyDescent="0.25">
      <c r="A307" s="14">
        <v>786</v>
      </c>
      <c r="B307" s="18" t="s">
        <v>39</v>
      </c>
      <c r="C307" s="17">
        <v>15</v>
      </c>
      <c r="D307" s="17">
        <v>23</v>
      </c>
      <c r="E307" s="17"/>
      <c r="F307" s="16"/>
      <c r="G307" s="15">
        <f t="shared" si="24"/>
        <v>38</v>
      </c>
      <c r="I307" s="14">
        <v>787</v>
      </c>
      <c r="J307" s="18" t="s">
        <v>39</v>
      </c>
      <c r="K307" s="17"/>
      <c r="L307" s="17"/>
      <c r="M307" s="17"/>
      <c r="N307" s="16"/>
      <c r="O307" s="15">
        <f t="shared" si="25"/>
        <v>0</v>
      </c>
    </row>
    <row r="308" spans="1:15" ht="16.5" x14ac:dyDescent="0.25">
      <c r="A308" s="14">
        <v>786</v>
      </c>
      <c r="B308" s="18" t="s">
        <v>38</v>
      </c>
      <c r="C308" s="17">
        <v>4</v>
      </c>
      <c r="D308" s="17">
        <v>2</v>
      </c>
      <c r="E308" s="17"/>
      <c r="F308" s="16"/>
      <c r="G308" s="15">
        <f t="shared" si="24"/>
        <v>6</v>
      </c>
      <c r="I308" s="14">
        <v>787</v>
      </c>
      <c r="J308" s="18" t="s">
        <v>38</v>
      </c>
      <c r="K308" s="17"/>
      <c r="L308" s="17"/>
      <c r="M308" s="17"/>
      <c r="N308" s="16"/>
      <c r="O308" s="15">
        <f t="shared" si="25"/>
        <v>0</v>
      </c>
    </row>
    <row r="309" spans="1:15" ht="16.5" x14ac:dyDescent="0.25">
      <c r="A309" s="14">
        <v>786</v>
      </c>
      <c r="B309" s="18" t="s">
        <v>37</v>
      </c>
      <c r="C309" s="17">
        <v>35</v>
      </c>
      <c r="D309" s="17">
        <v>41</v>
      </c>
      <c r="E309" s="17"/>
      <c r="F309" s="16"/>
      <c r="G309" s="15">
        <f t="shared" si="24"/>
        <v>76</v>
      </c>
      <c r="I309" s="14">
        <v>787</v>
      </c>
      <c r="J309" s="18" t="s">
        <v>37</v>
      </c>
      <c r="K309" s="17"/>
      <c r="L309" s="17"/>
      <c r="M309" s="17"/>
      <c r="N309" s="16"/>
      <c r="O309" s="15">
        <f t="shared" si="25"/>
        <v>0</v>
      </c>
    </row>
    <row r="310" spans="1:15" ht="16.5" x14ac:dyDescent="0.25">
      <c r="A310" s="14">
        <v>786</v>
      </c>
      <c r="B310" s="18" t="s">
        <v>36</v>
      </c>
      <c r="C310" s="17">
        <v>77</v>
      </c>
      <c r="D310" s="17">
        <v>88</v>
      </c>
      <c r="E310" s="17"/>
      <c r="F310" s="16"/>
      <c r="G310" s="15">
        <f t="shared" si="24"/>
        <v>165</v>
      </c>
      <c r="I310" s="14">
        <v>787</v>
      </c>
      <c r="J310" s="18" t="s">
        <v>36</v>
      </c>
      <c r="K310" s="17"/>
      <c r="L310" s="17"/>
      <c r="M310" s="17"/>
      <c r="N310" s="16"/>
      <c r="O310" s="15">
        <f t="shared" si="25"/>
        <v>0</v>
      </c>
    </row>
    <row r="311" spans="1:15" ht="16.5" x14ac:dyDescent="0.25">
      <c r="A311" s="14">
        <v>786</v>
      </c>
      <c r="B311" s="18" t="s">
        <v>35</v>
      </c>
      <c r="C311" s="17">
        <v>7</v>
      </c>
      <c r="D311" s="17">
        <v>10</v>
      </c>
      <c r="E311" s="17"/>
      <c r="F311" s="16"/>
      <c r="G311" s="15">
        <f t="shared" si="24"/>
        <v>17</v>
      </c>
      <c r="I311" s="14">
        <v>787</v>
      </c>
      <c r="J311" s="18" t="s">
        <v>35</v>
      </c>
      <c r="K311" s="17"/>
      <c r="L311" s="17"/>
      <c r="M311" s="17"/>
      <c r="N311" s="16"/>
      <c r="O311" s="15">
        <f t="shared" si="25"/>
        <v>0</v>
      </c>
    </row>
    <row r="312" spans="1:15" ht="16.5" x14ac:dyDescent="0.25">
      <c r="A312" s="14">
        <v>786</v>
      </c>
      <c r="B312" s="18" t="s">
        <v>34</v>
      </c>
      <c r="C312" s="17">
        <v>7</v>
      </c>
      <c r="D312" s="17">
        <v>4</v>
      </c>
      <c r="E312" s="17"/>
      <c r="F312" s="16"/>
      <c r="G312" s="15">
        <f t="shared" si="24"/>
        <v>11</v>
      </c>
      <c r="I312" s="14">
        <v>787</v>
      </c>
      <c r="J312" s="18" t="s">
        <v>34</v>
      </c>
      <c r="K312" s="17"/>
      <c r="L312" s="17"/>
      <c r="M312" s="17"/>
      <c r="N312" s="16"/>
      <c r="O312" s="15">
        <f t="shared" si="25"/>
        <v>0</v>
      </c>
    </row>
    <row r="313" spans="1:15" ht="16.5" x14ac:dyDescent="0.25">
      <c r="A313" s="14">
        <v>786</v>
      </c>
      <c r="B313" s="18" t="s">
        <v>33</v>
      </c>
      <c r="C313" s="17">
        <v>9</v>
      </c>
      <c r="D313" s="17">
        <v>16</v>
      </c>
      <c r="E313" s="17"/>
      <c r="F313" s="16"/>
      <c r="G313" s="15">
        <f t="shared" si="24"/>
        <v>25</v>
      </c>
      <c r="I313" s="14">
        <v>787</v>
      </c>
      <c r="J313" s="18" t="s">
        <v>33</v>
      </c>
      <c r="K313" s="17">
        <v>20</v>
      </c>
      <c r="L313" s="17">
        <v>1</v>
      </c>
      <c r="M313" s="17"/>
      <c r="N313" s="16"/>
      <c r="O313" s="15">
        <f t="shared" si="25"/>
        <v>21</v>
      </c>
    </row>
    <row r="314" spans="1:15" ht="16.5" x14ac:dyDescent="0.25">
      <c r="A314" s="14">
        <v>786</v>
      </c>
      <c r="B314" s="18" t="s">
        <v>32</v>
      </c>
      <c r="C314" s="17">
        <v>1</v>
      </c>
      <c r="D314" s="17">
        <v>6</v>
      </c>
      <c r="E314" s="17"/>
      <c r="F314" s="16"/>
      <c r="G314" s="15">
        <f t="shared" si="24"/>
        <v>7</v>
      </c>
      <c r="I314" s="14">
        <v>787</v>
      </c>
      <c r="J314" s="18" t="s">
        <v>32</v>
      </c>
      <c r="K314" s="17"/>
      <c r="L314" s="17"/>
      <c r="M314" s="17"/>
      <c r="N314" s="16"/>
      <c r="O314" s="15">
        <f t="shared" si="25"/>
        <v>0</v>
      </c>
    </row>
    <row r="315" spans="1:15" ht="16.5" x14ac:dyDescent="0.25">
      <c r="A315" s="14">
        <v>786</v>
      </c>
      <c r="B315" s="18" t="s">
        <v>31</v>
      </c>
      <c r="C315" s="17"/>
      <c r="D315" s="17"/>
      <c r="E315" s="17"/>
      <c r="F315" s="16"/>
      <c r="G315" s="15">
        <f t="shared" si="24"/>
        <v>0</v>
      </c>
      <c r="I315" s="14">
        <v>787</v>
      </c>
      <c r="J315" s="18" t="s">
        <v>31</v>
      </c>
      <c r="K315" s="17"/>
      <c r="L315" s="17"/>
      <c r="M315" s="17"/>
      <c r="N315" s="16"/>
      <c r="O315" s="15">
        <f t="shared" si="25"/>
        <v>0</v>
      </c>
    </row>
    <row r="316" spans="1:15" ht="16.5" x14ac:dyDescent="0.25">
      <c r="A316" s="14">
        <v>786</v>
      </c>
      <c r="B316" s="18" t="s">
        <v>30</v>
      </c>
      <c r="C316" s="17">
        <v>8</v>
      </c>
      <c r="D316" s="17">
        <v>12</v>
      </c>
      <c r="E316" s="17"/>
      <c r="F316" s="16"/>
      <c r="G316" s="15">
        <f t="shared" si="24"/>
        <v>20</v>
      </c>
      <c r="I316" s="14">
        <v>787</v>
      </c>
      <c r="J316" s="18" t="s">
        <v>30</v>
      </c>
      <c r="K316" s="17"/>
      <c r="L316" s="17"/>
      <c r="M316" s="17"/>
      <c r="N316" s="16"/>
      <c r="O316" s="15">
        <f t="shared" si="25"/>
        <v>0</v>
      </c>
    </row>
    <row r="317" spans="1:15" ht="16.5" x14ac:dyDescent="0.25">
      <c r="A317" s="14">
        <v>786</v>
      </c>
      <c r="B317" s="18" t="s">
        <v>29</v>
      </c>
      <c r="C317" s="17">
        <v>9</v>
      </c>
      <c r="D317" s="17">
        <v>2</v>
      </c>
      <c r="E317" s="17"/>
      <c r="F317" s="16"/>
      <c r="G317" s="15">
        <f t="shared" si="24"/>
        <v>11</v>
      </c>
      <c r="I317" s="14">
        <v>787</v>
      </c>
      <c r="J317" s="18" t="s">
        <v>29</v>
      </c>
      <c r="K317" s="17"/>
      <c r="L317" s="17"/>
      <c r="M317" s="17"/>
      <c r="N317" s="16"/>
      <c r="O317" s="15">
        <f t="shared" si="25"/>
        <v>0</v>
      </c>
    </row>
    <row r="318" spans="1:15" ht="16.5" x14ac:dyDescent="0.25">
      <c r="A318" s="14">
        <v>786</v>
      </c>
      <c r="B318" s="18" t="s">
        <v>28</v>
      </c>
      <c r="C318" s="17"/>
      <c r="D318" s="17"/>
      <c r="E318" s="17"/>
      <c r="F318" s="16"/>
      <c r="G318" s="15">
        <f t="shared" si="24"/>
        <v>0</v>
      </c>
      <c r="I318" s="14">
        <v>787</v>
      </c>
      <c r="J318" s="18" t="s">
        <v>28</v>
      </c>
      <c r="K318" s="17"/>
      <c r="L318" s="17"/>
      <c r="M318" s="17"/>
      <c r="N318" s="16"/>
      <c r="O318" s="15">
        <f t="shared" si="25"/>
        <v>0</v>
      </c>
    </row>
    <row r="319" spans="1:15" ht="16.5" x14ac:dyDescent="0.25">
      <c r="A319" s="14">
        <v>786</v>
      </c>
      <c r="B319" s="18" t="s">
        <v>27</v>
      </c>
      <c r="C319" s="17">
        <v>3</v>
      </c>
      <c r="D319" s="17">
        <v>2</v>
      </c>
      <c r="E319" s="17"/>
      <c r="F319" s="16"/>
      <c r="G319" s="15">
        <f t="shared" si="24"/>
        <v>5</v>
      </c>
      <c r="I319" s="14">
        <v>787</v>
      </c>
      <c r="J319" s="18" t="s">
        <v>27</v>
      </c>
      <c r="K319" s="17"/>
      <c r="L319" s="17"/>
      <c r="M319" s="17"/>
      <c r="N319" s="16"/>
      <c r="O319" s="15">
        <f t="shared" si="25"/>
        <v>0</v>
      </c>
    </row>
    <row r="320" spans="1:15" ht="16.5" x14ac:dyDescent="0.25">
      <c r="A320" s="14">
        <v>786</v>
      </c>
      <c r="B320" s="18" t="s">
        <v>26</v>
      </c>
      <c r="C320" s="17">
        <v>2</v>
      </c>
      <c r="D320" s="17">
        <v>6</v>
      </c>
      <c r="E320" s="17"/>
      <c r="F320" s="16"/>
      <c r="G320" s="15">
        <f t="shared" si="24"/>
        <v>8</v>
      </c>
      <c r="I320" s="14">
        <v>787</v>
      </c>
      <c r="J320" s="18" t="s">
        <v>26</v>
      </c>
      <c r="K320" s="17">
        <v>22</v>
      </c>
      <c r="L320" s="17">
        <v>6</v>
      </c>
      <c r="M320" s="17"/>
      <c r="N320" s="16"/>
      <c r="O320" s="15">
        <f t="shared" si="25"/>
        <v>28</v>
      </c>
    </row>
    <row r="321" spans="1:15" ht="16.5" x14ac:dyDescent="0.25">
      <c r="A321" s="14">
        <v>786</v>
      </c>
      <c r="B321" s="18" t="s">
        <v>25</v>
      </c>
      <c r="C321" s="17">
        <v>32</v>
      </c>
      <c r="D321" s="17">
        <v>46</v>
      </c>
      <c r="E321" s="17"/>
      <c r="F321" s="16"/>
      <c r="G321" s="15">
        <f t="shared" si="24"/>
        <v>78</v>
      </c>
      <c r="I321" s="14">
        <v>787</v>
      </c>
      <c r="J321" s="18" t="s">
        <v>25</v>
      </c>
      <c r="K321" s="17">
        <v>33</v>
      </c>
      <c r="L321" s="17">
        <v>2</v>
      </c>
      <c r="M321" s="17"/>
      <c r="N321" s="16"/>
      <c r="O321" s="15">
        <f t="shared" si="25"/>
        <v>35</v>
      </c>
    </row>
    <row r="322" spans="1:15" ht="16.5" x14ac:dyDescent="0.25">
      <c r="A322" s="14">
        <v>786</v>
      </c>
      <c r="B322" s="18" t="s">
        <v>24</v>
      </c>
      <c r="C322" s="17"/>
      <c r="D322" s="17"/>
      <c r="E322" s="17"/>
      <c r="F322" s="16"/>
      <c r="G322" s="15">
        <f t="shared" si="24"/>
        <v>0</v>
      </c>
      <c r="I322" s="14">
        <v>787</v>
      </c>
      <c r="J322" s="18" t="s">
        <v>24</v>
      </c>
      <c r="K322" s="17"/>
      <c r="L322" s="17"/>
      <c r="M322" s="17"/>
      <c r="N322" s="16"/>
      <c r="O322" s="15">
        <f t="shared" si="25"/>
        <v>0</v>
      </c>
    </row>
    <row r="323" spans="1:15" ht="16.5" x14ac:dyDescent="0.25">
      <c r="A323" s="14">
        <v>786</v>
      </c>
      <c r="B323" s="18" t="s">
        <v>23</v>
      </c>
      <c r="C323" s="17"/>
      <c r="D323" s="17"/>
      <c r="E323" s="17"/>
      <c r="F323" s="16"/>
      <c r="G323" s="15">
        <f t="shared" si="24"/>
        <v>0</v>
      </c>
      <c r="I323" s="14">
        <v>787</v>
      </c>
      <c r="J323" s="18" t="s">
        <v>23</v>
      </c>
      <c r="K323" s="17"/>
      <c r="L323" s="17"/>
      <c r="M323" s="17"/>
      <c r="N323" s="16"/>
      <c r="O323" s="15">
        <f t="shared" si="25"/>
        <v>0</v>
      </c>
    </row>
    <row r="324" spans="1:15" ht="16.5" x14ac:dyDescent="0.25">
      <c r="A324" s="14">
        <v>786</v>
      </c>
      <c r="B324" s="18" t="s">
        <v>22</v>
      </c>
      <c r="C324" s="17"/>
      <c r="D324" s="17"/>
      <c r="E324" s="17"/>
      <c r="F324" s="16"/>
      <c r="G324" s="15">
        <f t="shared" si="24"/>
        <v>0</v>
      </c>
      <c r="I324" s="14">
        <v>787</v>
      </c>
      <c r="J324" s="18" t="s">
        <v>22</v>
      </c>
      <c r="K324" s="17"/>
      <c r="L324" s="17"/>
      <c r="M324" s="17"/>
      <c r="N324" s="16"/>
      <c r="O324" s="15">
        <f t="shared" si="25"/>
        <v>0</v>
      </c>
    </row>
    <row r="325" spans="1:15" ht="16.5" x14ac:dyDescent="0.25">
      <c r="A325" s="14">
        <v>786</v>
      </c>
      <c r="B325" s="13" t="s">
        <v>21</v>
      </c>
      <c r="C325" s="12">
        <f>SUM(C303:C324)</f>
        <v>246</v>
      </c>
      <c r="D325" s="12">
        <f>SUM(D303:D324)</f>
        <v>325</v>
      </c>
      <c r="E325" s="12">
        <f>SUM(E303:E324)</f>
        <v>0</v>
      </c>
      <c r="F325" s="12">
        <f>SUM(F303:F324)</f>
        <v>0</v>
      </c>
      <c r="G325" s="12">
        <f t="shared" si="24"/>
        <v>571</v>
      </c>
      <c r="I325" s="14">
        <v>787</v>
      </c>
      <c r="J325" s="13" t="s">
        <v>21</v>
      </c>
      <c r="K325" s="12">
        <f>SUM(K303:K324)</f>
        <v>75</v>
      </c>
      <c r="L325" s="12">
        <f>SUM(L303:L324)</f>
        <v>9</v>
      </c>
      <c r="M325" s="12">
        <f>SUM(M303:M324)</f>
        <v>0</v>
      </c>
      <c r="N325" s="12">
        <f>SUM(N303:N324)</f>
        <v>0</v>
      </c>
      <c r="O325" s="12">
        <f t="shared" si="25"/>
        <v>84</v>
      </c>
    </row>
    <row r="327" spans="1:15" x14ac:dyDescent="0.25">
      <c r="A327" s="87" t="s">
        <v>49</v>
      </c>
      <c r="B327" s="87"/>
      <c r="C327" s="87"/>
      <c r="D327" s="87"/>
      <c r="E327" s="87"/>
      <c r="F327" s="87"/>
      <c r="G327" s="88"/>
    </row>
    <row r="328" spans="1:15" ht="16.5" x14ac:dyDescent="0.25">
      <c r="A328" s="29" t="s">
        <v>48</v>
      </c>
      <c r="B328" s="29" t="s">
        <v>47</v>
      </c>
      <c r="C328" s="28" t="s">
        <v>46</v>
      </c>
      <c r="D328" s="28" t="s">
        <v>45</v>
      </c>
      <c r="E328" s="28" t="s">
        <v>44</v>
      </c>
      <c r="F328" s="29" t="s">
        <v>23</v>
      </c>
      <c r="G328" s="28" t="s">
        <v>21</v>
      </c>
    </row>
    <row r="329" spans="1:15" ht="16.5" x14ac:dyDescent="0.25">
      <c r="A329" s="27">
        <v>788</v>
      </c>
      <c r="B329" s="21" t="s">
        <v>43</v>
      </c>
      <c r="C329" s="20">
        <v>3</v>
      </c>
      <c r="D329" s="20">
        <v>1</v>
      </c>
      <c r="E329" s="20"/>
      <c r="F329" s="19"/>
      <c r="G329" s="15">
        <f t="shared" ref="G329:G351" si="26">SUM(C329:F329)</f>
        <v>4</v>
      </c>
    </row>
    <row r="330" spans="1:15" ht="16.5" x14ac:dyDescent="0.25">
      <c r="A330" s="27">
        <v>788</v>
      </c>
      <c r="B330" s="18" t="s">
        <v>42</v>
      </c>
      <c r="C330" s="17">
        <v>5</v>
      </c>
      <c r="D330" s="17">
        <v>3</v>
      </c>
      <c r="E330" s="17"/>
      <c r="F330" s="16"/>
      <c r="G330" s="15">
        <f t="shared" si="26"/>
        <v>8</v>
      </c>
    </row>
    <row r="331" spans="1:15" ht="16.5" x14ac:dyDescent="0.25">
      <c r="A331" s="27">
        <v>788</v>
      </c>
      <c r="B331" s="18" t="s">
        <v>41</v>
      </c>
      <c r="C331" s="17">
        <v>1</v>
      </c>
      <c r="D331" s="17"/>
      <c r="E331" s="17"/>
      <c r="F331" s="16"/>
      <c r="G331" s="15">
        <f t="shared" si="26"/>
        <v>1</v>
      </c>
    </row>
    <row r="332" spans="1:15" ht="16.5" x14ac:dyDescent="0.25">
      <c r="A332" s="27">
        <v>788</v>
      </c>
      <c r="B332" s="18" t="s">
        <v>40</v>
      </c>
      <c r="C332" s="17">
        <v>7</v>
      </c>
      <c r="D332" s="17">
        <v>1</v>
      </c>
      <c r="E332" s="17"/>
      <c r="F332" s="16"/>
      <c r="G332" s="15">
        <f t="shared" si="26"/>
        <v>8</v>
      </c>
    </row>
    <row r="333" spans="1:15" ht="16.5" x14ac:dyDescent="0.25">
      <c r="A333" s="27">
        <v>788</v>
      </c>
      <c r="B333" s="18" t="s">
        <v>39</v>
      </c>
      <c r="C333" s="17">
        <v>7</v>
      </c>
      <c r="D333" s="17">
        <v>2</v>
      </c>
      <c r="E333" s="17"/>
      <c r="F333" s="16"/>
      <c r="G333" s="15">
        <f t="shared" si="26"/>
        <v>9</v>
      </c>
    </row>
    <row r="334" spans="1:15" ht="16.5" x14ac:dyDescent="0.25">
      <c r="A334" s="27">
        <v>788</v>
      </c>
      <c r="B334" s="18" t="s">
        <v>38</v>
      </c>
      <c r="C334" s="17">
        <v>1</v>
      </c>
      <c r="D334" s="17">
        <v>2</v>
      </c>
      <c r="E334" s="17"/>
      <c r="F334" s="16"/>
      <c r="G334" s="15">
        <f t="shared" si="26"/>
        <v>3</v>
      </c>
    </row>
    <row r="335" spans="1:15" ht="16.5" x14ac:dyDescent="0.25">
      <c r="A335" s="27">
        <v>788</v>
      </c>
      <c r="B335" s="18" t="s">
        <v>37</v>
      </c>
      <c r="C335" s="17">
        <v>14</v>
      </c>
      <c r="D335" s="17">
        <v>6</v>
      </c>
      <c r="E335" s="17"/>
      <c r="F335" s="16"/>
      <c r="G335" s="15">
        <f t="shared" si="26"/>
        <v>20</v>
      </c>
    </row>
    <row r="336" spans="1:15" ht="16.5" x14ac:dyDescent="0.25">
      <c r="A336" s="27">
        <v>788</v>
      </c>
      <c r="B336" s="18" t="s">
        <v>36</v>
      </c>
      <c r="C336" s="17">
        <v>12</v>
      </c>
      <c r="D336" s="17">
        <v>3</v>
      </c>
      <c r="E336" s="17"/>
      <c r="F336" s="16"/>
      <c r="G336" s="15">
        <f t="shared" si="26"/>
        <v>15</v>
      </c>
    </row>
    <row r="337" spans="1:7" ht="16.5" x14ac:dyDescent="0.25">
      <c r="A337" s="27">
        <v>788</v>
      </c>
      <c r="B337" s="18" t="s">
        <v>35</v>
      </c>
      <c r="C337" s="17">
        <v>2</v>
      </c>
      <c r="D337" s="17"/>
      <c r="E337" s="17"/>
      <c r="F337" s="16"/>
      <c r="G337" s="15">
        <f t="shared" si="26"/>
        <v>2</v>
      </c>
    </row>
    <row r="338" spans="1:7" ht="16.5" x14ac:dyDescent="0.25">
      <c r="A338" s="27">
        <v>788</v>
      </c>
      <c r="B338" s="18" t="s">
        <v>34</v>
      </c>
      <c r="C338" s="17">
        <v>9</v>
      </c>
      <c r="D338" s="17">
        <v>3</v>
      </c>
      <c r="E338" s="17"/>
      <c r="F338" s="16"/>
      <c r="G338" s="15">
        <f t="shared" si="26"/>
        <v>12</v>
      </c>
    </row>
    <row r="339" spans="1:7" ht="16.5" x14ac:dyDescent="0.25">
      <c r="A339" s="27">
        <v>788</v>
      </c>
      <c r="B339" s="18" t="s">
        <v>33</v>
      </c>
      <c r="C339" s="17">
        <v>3</v>
      </c>
      <c r="D339" s="17">
        <v>1</v>
      </c>
      <c r="E339" s="17"/>
      <c r="F339" s="16"/>
      <c r="G339" s="15">
        <f t="shared" si="26"/>
        <v>4</v>
      </c>
    </row>
    <row r="340" spans="1:7" ht="16.5" x14ac:dyDescent="0.25">
      <c r="A340" s="27">
        <v>788</v>
      </c>
      <c r="B340" s="18" t="s">
        <v>32</v>
      </c>
      <c r="C340" s="17">
        <v>2</v>
      </c>
      <c r="D340" s="17">
        <v>1</v>
      </c>
      <c r="E340" s="17"/>
      <c r="F340" s="16"/>
      <c r="G340" s="15">
        <f t="shared" si="26"/>
        <v>3</v>
      </c>
    </row>
    <row r="341" spans="1:7" ht="16.5" x14ac:dyDescent="0.25">
      <c r="A341" s="27">
        <v>788</v>
      </c>
      <c r="B341" s="18" t="s">
        <v>31</v>
      </c>
      <c r="C341" s="17">
        <v>29</v>
      </c>
      <c r="D341" s="17">
        <v>10</v>
      </c>
      <c r="E341" s="17"/>
      <c r="F341" s="16"/>
      <c r="G341" s="15">
        <f t="shared" si="26"/>
        <v>39</v>
      </c>
    </row>
    <row r="342" spans="1:7" ht="16.5" x14ac:dyDescent="0.25">
      <c r="A342" s="27">
        <v>788</v>
      </c>
      <c r="B342" s="18" t="s">
        <v>30</v>
      </c>
      <c r="C342" s="17">
        <v>69</v>
      </c>
      <c r="D342" s="17">
        <v>25</v>
      </c>
      <c r="E342" s="17">
        <v>1</v>
      </c>
      <c r="F342" s="16"/>
      <c r="G342" s="15">
        <f t="shared" si="26"/>
        <v>95</v>
      </c>
    </row>
    <row r="343" spans="1:7" ht="16.5" x14ac:dyDescent="0.25">
      <c r="A343" s="27">
        <v>788</v>
      </c>
      <c r="B343" s="18" t="s">
        <v>29</v>
      </c>
      <c r="C343" s="17">
        <v>2</v>
      </c>
      <c r="D343" s="17">
        <v>1</v>
      </c>
      <c r="E343" s="17"/>
      <c r="F343" s="16"/>
      <c r="G343" s="15">
        <f t="shared" si="26"/>
        <v>3</v>
      </c>
    </row>
    <row r="344" spans="1:7" ht="16.5" x14ac:dyDescent="0.25">
      <c r="A344" s="27">
        <v>788</v>
      </c>
      <c r="B344" s="18" t="s">
        <v>28</v>
      </c>
      <c r="C344" s="17">
        <v>2</v>
      </c>
      <c r="D344" s="17">
        <v>1</v>
      </c>
      <c r="E344" s="17"/>
      <c r="F344" s="16"/>
      <c r="G344" s="15">
        <f t="shared" si="26"/>
        <v>3</v>
      </c>
    </row>
    <row r="345" spans="1:7" ht="16.5" x14ac:dyDescent="0.25">
      <c r="A345" s="27">
        <v>788</v>
      </c>
      <c r="B345" s="18" t="s">
        <v>27</v>
      </c>
      <c r="C345" s="17">
        <v>2</v>
      </c>
      <c r="D345" s="17"/>
      <c r="E345" s="17"/>
      <c r="F345" s="16"/>
      <c r="G345" s="15">
        <f t="shared" si="26"/>
        <v>2</v>
      </c>
    </row>
    <row r="346" spans="1:7" ht="16.5" x14ac:dyDescent="0.25">
      <c r="A346" s="27">
        <v>788</v>
      </c>
      <c r="B346" s="18" t="s">
        <v>26</v>
      </c>
      <c r="C346" s="17">
        <v>6</v>
      </c>
      <c r="D346" s="17">
        <v>3</v>
      </c>
      <c r="E346" s="17"/>
      <c r="F346" s="16"/>
      <c r="G346" s="15">
        <f t="shared" si="26"/>
        <v>9</v>
      </c>
    </row>
    <row r="347" spans="1:7" ht="16.5" x14ac:dyDescent="0.25">
      <c r="A347" s="27">
        <v>788</v>
      </c>
      <c r="B347" s="18" t="s">
        <v>25</v>
      </c>
      <c r="C347" s="17">
        <v>9</v>
      </c>
      <c r="D347" s="17">
        <v>3</v>
      </c>
      <c r="E347" s="17"/>
      <c r="F347" s="16"/>
      <c r="G347" s="15">
        <f t="shared" si="26"/>
        <v>12</v>
      </c>
    </row>
    <row r="348" spans="1:7" ht="16.5" x14ac:dyDescent="0.25">
      <c r="A348" s="27">
        <v>788</v>
      </c>
      <c r="B348" s="18" t="s">
        <v>24</v>
      </c>
      <c r="C348" s="17"/>
      <c r="D348" s="17"/>
      <c r="E348" s="17"/>
      <c r="F348" s="16"/>
      <c r="G348" s="15">
        <f t="shared" si="26"/>
        <v>0</v>
      </c>
    </row>
    <row r="349" spans="1:7" ht="16.5" x14ac:dyDescent="0.25">
      <c r="A349" s="27">
        <v>788</v>
      </c>
      <c r="B349" s="18" t="s">
        <v>23</v>
      </c>
      <c r="C349" s="17"/>
      <c r="D349" s="17"/>
      <c r="E349" s="17"/>
      <c r="F349" s="16"/>
      <c r="G349" s="15">
        <f t="shared" si="26"/>
        <v>0</v>
      </c>
    </row>
    <row r="350" spans="1:7" ht="16.5" x14ac:dyDescent="0.25">
      <c r="A350" s="27">
        <v>788</v>
      </c>
      <c r="B350" s="18" t="s">
        <v>22</v>
      </c>
      <c r="C350" s="17"/>
      <c r="D350" s="17"/>
      <c r="E350" s="17"/>
      <c r="F350" s="16"/>
      <c r="G350" s="15">
        <f t="shared" si="26"/>
        <v>0</v>
      </c>
    </row>
    <row r="351" spans="1:7" ht="16.5" x14ac:dyDescent="0.25">
      <c r="A351" s="27">
        <v>788</v>
      </c>
      <c r="B351" s="13" t="s">
        <v>21</v>
      </c>
      <c r="C351" s="12">
        <f>SUM(C329:C350)</f>
        <v>185</v>
      </c>
      <c r="D351" s="12">
        <f>SUM(D329:D350)</f>
        <v>66</v>
      </c>
      <c r="E351" s="12">
        <f>SUM(E329:E350)</f>
        <v>1</v>
      </c>
      <c r="F351" s="12">
        <f>SUM(F329:F350)</f>
        <v>0</v>
      </c>
      <c r="G351" s="12">
        <f t="shared" si="26"/>
        <v>252</v>
      </c>
    </row>
  </sheetData>
  <protectedRanges>
    <protectedRange sqref="G2 C2:E49 G26 O2 K2:M49 O26 G52 C52:E99 G76 O52 G102 C102:E149 G126 O102 K102:M102 O126 G152 C152:E199 G176 O152 K152:M152 O176 K52:M99 O76 G202 C202:E249 G226 O202 K202:M249 O226 G252 C252:E252 O252 K252:M275 C275:E275 G278 C278:E325 G302 O278 K278:M278 O302 G328 C328:E351 C253:C274 E253:E274 K175:M199 K125:M149 M103:M124 K301:M325 M279:M300" name="Rango1"/>
    <protectedRange sqref="F3:F25 F27:F49 N3:N25 N27:N49 F53:F75 F77:F99 N53:N75 N77:N99 F103:F125 F127:F149 N103:N125 N127:N149 F153:F175 F177:F199 N175 N177:N199 F203:F225 F227:F249 N203:N225 N227:N249 N303:N325 F253:F275 F329:F351 N253:N275 F279:F301 F303:F325 N279:N301" name="Rango1_1"/>
    <protectedRange sqref="F2 F26 N2 N26 F52 F76 N52 F102 F126 N102 N126 F152 F176 N152 N176 N76 F202 F226 N202 N226 F252 N302 N252 F328 F278 F302 N278" name="Rango1_1_1_1"/>
    <protectedRange sqref="G3:G25 G27:G49 O3:O25 O27:O49 G53:G75 G77:G99 O53:O75 O77:O99 G103:G125 G127:G149 O103:O125 O127:O149 G153:G175 G177:G199 O153:O175 O177:O199 G203:G225 G227:G249 O203:O225 O227:O249 O303:O325 G253:G275 G329:G351 O253:O275 G279:G301 G303:G325 O279:O301" name="Rango1_2_1"/>
    <protectedRange sqref="D253:D274" name="Rango1_2"/>
    <protectedRange sqref="K153:M174" name="Rango1_3"/>
    <protectedRange sqref="N153:N174" name="Rango1_1_1"/>
    <protectedRange sqref="K103:L124" name="Rango1_4"/>
    <protectedRange sqref="K279:L300" name="Rango1_5"/>
  </protectedRanges>
  <mergeCells count="15">
    <mergeCell ref="A151:G151"/>
    <mergeCell ref="I151:O151"/>
    <mergeCell ref="A101:G101"/>
    <mergeCell ref="A1:G1"/>
    <mergeCell ref="I1:O1"/>
    <mergeCell ref="A51:G51"/>
    <mergeCell ref="I51:O51"/>
    <mergeCell ref="I101:O101"/>
    <mergeCell ref="A327:G327"/>
    <mergeCell ref="A201:G201"/>
    <mergeCell ref="I201:O201"/>
    <mergeCell ref="A251:G251"/>
    <mergeCell ref="I251:O251"/>
    <mergeCell ref="A277:G277"/>
    <mergeCell ref="I277:O277"/>
  </mergeCells>
  <dataValidations count="2">
    <dataValidation type="decimal" allowBlank="1" showInputMessage="1" showErrorMessage="1" sqref="F3:G25 F27:G49 N3:O25 N27:O49 F53:G75 F77:G99 N53:O75 N77:O99 F103:G125 F127:G149 N103:O125 N127:O149 F153:G175 F177:G199 F329:G351 N177:O199 F203:G225 F227:G249 N203:O225 N227:O249 F253:G275 N253:O275 F279:G301 F303:G325 N279:O301 N303:O325 N153:O175">
      <formula1>0</formula1>
      <formula2>100000</formula2>
    </dataValidation>
    <dataValidation type="decimal" allowBlank="1" showInputMessage="1" showErrorMessage="1" sqref="G2 G26 C2:E49 O2 O26 K2:M49 G52 G76 C52:E99 O52 K252:M275 G102 G126 C102:E149 O102 O126 K152:M199 G152 G176 C152:E199 O152 O176 K52:M99 O76 K202:M249 G202 G226 C202:E249 O202 O226 G252 C328:E351 O252 K102:M149 G278 G302 C278:E325 O278 O302 G328 C252:E275 K278:M325">
      <formula1>0</formula1>
      <formula2>1000000000000</formula2>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29"/>
  <sheetViews>
    <sheetView workbookViewId="0">
      <pane xSplit="1" ySplit="2" topLeftCell="B3" activePane="bottomRight" state="frozen"/>
      <selection pane="topRight" activeCell="B1" sqref="B1"/>
      <selection pane="bottomLeft" activeCell="A3" sqref="A3"/>
      <selection pane="bottomRight" activeCell="S31" sqref="S31"/>
    </sheetView>
  </sheetViews>
  <sheetFormatPr baseColWidth="10" defaultRowHeight="15" x14ac:dyDescent="0.25"/>
  <cols>
    <col min="2" max="2" width="13.5703125" customWidth="1"/>
    <col min="3" max="3" width="29.5703125" customWidth="1"/>
    <col min="4" max="4" width="17" customWidth="1"/>
    <col min="6" max="6" width="3.85546875" customWidth="1"/>
    <col min="7" max="7" width="17.5703125" customWidth="1"/>
    <col min="8" max="8" width="17.85546875" customWidth="1"/>
    <col min="9" max="9" width="17" customWidth="1"/>
    <col min="11" max="11" width="4.5703125" customWidth="1"/>
    <col min="13" max="13" width="18" customWidth="1"/>
    <col min="14" max="14" width="15.28515625" customWidth="1"/>
    <col min="17" max="17" width="11.5703125" customWidth="1"/>
    <col min="22" max="22" width="4.28515625" customWidth="1"/>
    <col min="23" max="23" width="13.7109375" customWidth="1"/>
    <col min="26" max="27" width="9.42578125" customWidth="1"/>
    <col min="28" max="28" width="11.7109375" customWidth="1"/>
    <col min="30" max="30" width="4" customWidth="1"/>
    <col min="33" max="33" width="14.42578125" customWidth="1"/>
  </cols>
  <sheetData>
    <row r="1" spans="1:36" ht="16.5" customHeight="1" x14ac:dyDescent="0.25">
      <c r="A1" s="89" t="s">
        <v>50</v>
      </c>
      <c r="B1" s="89"/>
      <c r="C1" s="89"/>
      <c r="D1" s="89"/>
      <c r="E1" s="90"/>
      <c r="G1" s="91" t="s">
        <v>51</v>
      </c>
      <c r="H1" s="91"/>
      <c r="I1" s="91"/>
      <c r="J1" s="91"/>
      <c r="L1" s="91" t="s">
        <v>82</v>
      </c>
      <c r="M1" s="91"/>
      <c r="N1" s="91"/>
      <c r="O1" s="91"/>
      <c r="P1" s="91"/>
      <c r="Q1" s="91"/>
      <c r="R1" s="91"/>
      <c r="S1" s="91"/>
      <c r="T1" s="91"/>
      <c r="U1" s="91"/>
      <c r="W1" s="92" t="s">
        <v>52</v>
      </c>
      <c r="X1" s="93"/>
      <c r="Y1" s="93"/>
      <c r="Z1" s="93"/>
      <c r="AA1" s="93"/>
      <c r="AB1" s="93"/>
      <c r="AC1" s="94"/>
      <c r="AE1" s="95" t="s">
        <v>53</v>
      </c>
      <c r="AF1" s="95"/>
      <c r="AG1" s="95"/>
      <c r="AH1" s="95"/>
      <c r="AI1" s="95"/>
      <c r="AJ1" s="95"/>
    </row>
    <row r="2" spans="1:36" ht="66" x14ac:dyDescent="0.25">
      <c r="A2" s="24" t="s">
        <v>48</v>
      </c>
      <c r="B2" s="29" t="s">
        <v>54</v>
      </c>
      <c r="C2" s="29" t="s">
        <v>55</v>
      </c>
      <c r="D2" s="29" t="s">
        <v>23</v>
      </c>
      <c r="E2" s="29" t="s">
        <v>21</v>
      </c>
      <c r="G2" s="29" t="s">
        <v>56</v>
      </c>
      <c r="H2" s="29" t="s">
        <v>57</v>
      </c>
      <c r="I2" s="29" t="s">
        <v>23</v>
      </c>
      <c r="J2" s="29" t="s">
        <v>21</v>
      </c>
      <c r="L2" s="29" t="s">
        <v>58</v>
      </c>
      <c r="M2" s="30" t="s">
        <v>59</v>
      </c>
      <c r="N2" s="30" t="s">
        <v>60</v>
      </c>
      <c r="O2" s="30" t="s">
        <v>61</v>
      </c>
      <c r="P2" s="30" t="s">
        <v>62</v>
      </c>
      <c r="Q2" s="30" t="s">
        <v>81</v>
      </c>
      <c r="R2" s="30" t="s">
        <v>63</v>
      </c>
      <c r="S2" s="30" t="s">
        <v>64</v>
      </c>
      <c r="T2" s="30" t="s">
        <v>23</v>
      </c>
      <c r="U2" s="30" t="s">
        <v>21</v>
      </c>
      <c r="W2" s="29" t="s">
        <v>65</v>
      </c>
      <c r="X2" s="29" t="s">
        <v>66</v>
      </c>
      <c r="Y2" s="29" t="s">
        <v>67</v>
      </c>
      <c r="Z2" s="29" t="s">
        <v>68</v>
      </c>
      <c r="AA2" s="29" t="s">
        <v>64</v>
      </c>
      <c r="AB2" s="30" t="s">
        <v>23</v>
      </c>
      <c r="AC2" s="29" t="s">
        <v>21</v>
      </c>
      <c r="AE2" s="29" t="s">
        <v>69</v>
      </c>
      <c r="AF2" s="29" t="s">
        <v>70</v>
      </c>
      <c r="AG2" s="29" t="s">
        <v>71</v>
      </c>
      <c r="AH2" s="29" t="s">
        <v>64</v>
      </c>
      <c r="AI2" s="30" t="s">
        <v>23</v>
      </c>
      <c r="AJ2" s="29" t="s">
        <v>21</v>
      </c>
    </row>
    <row r="3" spans="1:36" x14ac:dyDescent="0.25">
      <c r="A3" s="3">
        <v>761</v>
      </c>
      <c r="B3" s="31">
        <v>175</v>
      </c>
      <c r="C3" s="31">
        <v>84</v>
      </c>
      <c r="D3" s="31"/>
      <c r="E3" s="31">
        <f>SUM(B3:D3)</f>
        <v>259</v>
      </c>
      <c r="G3" s="31">
        <v>12</v>
      </c>
      <c r="H3" s="31">
        <v>247</v>
      </c>
      <c r="I3" s="31"/>
      <c r="J3" s="31">
        <f>SUM(G3:I3)</f>
        <v>259</v>
      </c>
      <c r="L3" s="32">
        <v>0</v>
      </c>
      <c r="M3" s="32">
        <v>6</v>
      </c>
      <c r="N3" s="32">
        <v>0</v>
      </c>
      <c r="O3" s="32">
        <v>1</v>
      </c>
      <c r="P3" s="32">
        <v>0</v>
      </c>
      <c r="Q3" s="32">
        <v>0</v>
      </c>
      <c r="R3" s="32">
        <v>252</v>
      </c>
      <c r="S3" s="32">
        <v>0</v>
      </c>
      <c r="T3" s="32">
        <v>0</v>
      </c>
      <c r="U3" s="32">
        <f>SUM(L3:T3)</f>
        <v>259</v>
      </c>
      <c r="W3" s="32">
        <v>245</v>
      </c>
      <c r="X3" s="32">
        <v>3</v>
      </c>
      <c r="Y3" s="32"/>
      <c r="Z3" s="32">
        <v>6</v>
      </c>
      <c r="AA3" s="32">
        <v>1</v>
      </c>
      <c r="AB3" s="32">
        <v>4</v>
      </c>
      <c r="AC3" s="32">
        <f>SUM(W3:AB3)</f>
        <v>259</v>
      </c>
      <c r="AE3" s="32">
        <v>36</v>
      </c>
      <c r="AF3" s="32">
        <v>215</v>
      </c>
      <c r="AG3" s="32">
        <v>3</v>
      </c>
      <c r="AH3" s="32"/>
      <c r="AI3" s="32">
        <v>5</v>
      </c>
      <c r="AJ3" s="32">
        <f>SUM(AE3:AI3)</f>
        <v>259</v>
      </c>
    </row>
    <row r="4" spans="1:36" x14ac:dyDescent="0.25">
      <c r="A4" s="3">
        <v>762</v>
      </c>
      <c r="B4" s="31"/>
      <c r="C4" s="31"/>
      <c r="D4" s="31"/>
      <c r="E4" s="31">
        <f t="shared" ref="E4:E29" si="0">SUM(B4:D4)</f>
        <v>0</v>
      </c>
      <c r="G4" s="31"/>
      <c r="H4" s="31"/>
      <c r="I4" s="31"/>
      <c r="J4" s="31">
        <f t="shared" ref="J4:J29" si="1">SUM(G4:I4)</f>
        <v>0</v>
      </c>
      <c r="L4" s="32"/>
      <c r="M4" s="32"/>
      <c r="N4" s="32"/>
      <c r="O4" s="32"/>
      <c r="P4" s="32"/>
      <c r="Q4" s="32"/>
      <c r="R4" s="32"/>
      <c r="S4" s="32"/>
      <c r="T4" s="32"/>
      <c r="U4" s="32">
        <f t="shared" ref="U4:U29" si="2">SUM(L4:T4)</f>
        <v>0</v>
      </c>
      <c r="W4" s="32"/>
      <c r="X4" s="32"/>
      <c r="Y4" s="32"/>
      <c r="Z4" s="32"/>
      <c r="AA4" s="32"/>
      <c r="AB4" s="32"/>
      <c r="AC4" s="32">
        <f t="shared" ref="AC4:AC29" si="3">SUM(W4:AB4)</f>
        <v>0</v>
      </c>
      <c r="AE4" s="32"/>
      <c r="AF4" s="32"/>
      <c r="AG4" s="32"/>
      <c r="AH4" s="32"/>
      <c r="AI4" s="32"/>
      <c r="AJ4" s="32">
        <f t="shared" ref="AJ4:AJ29" si="4">SUM(AE4:AI4)</f>
        <v>0</v>
      </c>
    </row>
    <row r="5" spans="1:36" x14ac:dyDescent="0.25">
      <c r="A5" s="3">
        <v>763</v>
      </c>
      <c r="B5" s="31">
        <v>4904</v>
      </c>
      <c r="C5" s="31">
        <v>1392</v>
      </c>
      <c r="D5" s="31"/>
      <c r="E5" s="31">
        <f t="shared" si="0"/>
        <v>6296</v>
      </c>
      <c r="G5" s="31">
        <v>435</v>
      </c>
      <c r="H5" s="31">
        <v>5861</v>
      </c>
      <c r="I5" s="31"/>
      <c r="J5" s="31">
        <f t="shared" si="1"/>
        <v>6296</v>
      </c>
      <c r="L5" s="32">
        <v>66</v>
      </c>
      <c r="M5" s="32">
        <v>96</v>
      </c>
      <c r="N5" s="32">
        <v>1</v>
      </c>
      <c r="O5" s="32">
        <v>4</v>
      </c>
      <c r="P5" s="32">
        <v>10</v>
      </c>
      <c r="Q5" s="32"/>
      <c r="R5" s="32">
        <v>6085</v>
      </c>
      <c r="S5" s="32"/>
      <c r="T5" s="32">
        <v>34</v>
      </c>
      <c r="U5" s="32">
        <f t="shared" si="2"/>
        <v>6296</v>
      </c>
      <c r="W5" s="32">
        <v>5453</v>
      </c>
      <c r="X5" s="32">
        <v>2</v>
      </c>
      <c r="Y5" s="32"/>
      <c r="Z5" s="32">
        <v>22</v>
      </c>
      <c r="AA5" s="32"/>
      <c r="AB5" s="32">
        <v>819</v>
      </c>
      <c r="AC5" s="32">
        <f t="shared" si="3"/>
        <v>6296</v>
      </c>
      <c r="AE5" s="32">
        <v>3478</v>
      </c>
      <c r="AF5" s="32">
        <v>2041</v>
      </c>
      <c r="AG5" s="32">
        <v>3</v>
      </c>
      <c r="AH5" s="32"/>
      <c r="AI5" s="32">
        <v>774</v>
      </c>
      <c r="AJ5" s="32">
        <f t="shared" si="4"/>
        <v>6296</v>
      </c>
    </row>
    <row r="6" spans="1:36" x14ac:dyDescent="0.25">
      <c r="A6" s="3">
        <v>764</v>
      </c>
      <c r="B6" s="31">
        <v>1301</v>
      </c>
      <c r="C6" s="31">
        <v>538</v>
      </c>
      <c r="D6" s="31">
        <v>4</v>
      </c>
      <c r="E6" s="31">
        <f t="shared" si="0"/>
        <v>1843</v>
      </c>
      <c r="G6" s="31">
        <v>143</v>
      </c>
      <c r="H6" s="31">
        <v>1700</v>
      </c>
      <c r="I6" s="31"/>
      <c r="J6" s="31">
        <f t="shared" si="1"/>
        <v>1843</v>
      </c>
      <c r="L6" s="32">
        <v>51</v>
      </c>
      <c r="M6" s="32">
        <v>29</v>
      </c>
      <c r="N6" s="32"/>
      <c r="O6" s="32"/>
      <c r="P6" s="32">
        <v>6</v>
      </c>
      <c r="Q6" s="32"/>
      <c r="R6" s="32">
        <v>1738</v>
      </c>
      <c r="S6" s="32"/>
      <c r="T6" s="32">
        <v>19</v>
      </c>
      <c r="U6" s="32">
        <f t="shared" si="2"/>
        <v>1843</v>
      </c>
      <c r="W6" s="32">
        <v>1755</v>
      </c>
      <c r="X6" s="32">
        <v>3</v>
      </c>
      <c r="Y6" s="32"/>
      <c r="Z6" s="32">
        <v>11</v>
      </c>
      <c r="AA6" s="32"/>
      <c r="AB6" s="32">
        <v>74</v>
      </c>
      <c r="AC6" s="32">
        <f t="shared" si="3"/>
        <v>1843</v>
      </c>
      <c r="AE6" s="32">
        <v>1017</v>
      </c>
      <c r="AF6" s="32">
        <v>758</v>
      </c>
      <c r="AG6" s="32">
        <v>1</v>
      </c>
      <c r="AH6" s="32"/>
      <c r="AI6" s="32">
        <v>67</v>
      </c>
      <c r="AJ6" s="32">
        <f t="shared" si="4"/>
        <v>1843</v>
      </c>
    </row>
    <row r="7" spans="1:36" x14ac:dyDescent="0.25">
      <c r="A7" s="3">
        <v>765</v>
      </c>
      <c r="B7" s="31">
        <v>29</v>
      </c>
      <c r="C7" s="31">
        <v>16</v>
      </c>
      <c r="D7" s="31"/>
      <c r="E7" s="31">
        <f t="shared" si="0"/>
        <v>45</v>
      </c>
      <c r="G7" s="31">
        <v>3</v>
      </c>
      <c r="H7" s="31">
        <v>42</v>
      </c>
      <c r="I7" s="31"/>
      <c r="J7" s="31">
        <f t="shared" si="1"/>
        <v>45</v>
      </c>
      <c r="L7" s="32"/>
      <c r="M7" s="32"/>
      <c r="N7" s="32"/>
      <c r="O7" s="32"/>
      <c r="P7" s="32"/>
      <c r="Q7" s="32"/>
      <c r="R7" s="32"/>
      <c r="S7" s="32">
        <v>45</v>
      </c>
      <c r="T7" s="32"/>
      <c r="U7" s="32">
        <f t="shared" si="2"/>
        <v>45</v>
      </c>
      <c r="W7" s="32">
        <v>45</v>
      </c>
      <c r="X7" s="32"/>
      <c r="Y7" s="32"/>
      <c r="Z7" s="32"/>
      <c r="AA7" s="32"/>
      <c r="AB7" s="32"/>
      <c r="AC7" s="32">
        <f t="shared" si="3"/>
        <v>45</v>
      </c>
      <c r="AE7" s="32">
        <v>5</v>
      </c>
      <c r="AF7" s="32">
        <v>40</v>
      </c>
      <c r="AG7" s="32"/>
      <c r="AH7" s="32"/>
      <c r="AI7" s="32"/>
      <c r="AJ7" s="32">
        <f t="shared" si="4"/>
        <v>45</v>
      </c>
    </row>
    <row r="8" spans="1:36" x14ac:dyDescent="0.25">
      <c r="A8" s="3">
        <v>766</v>
      </c>
      <c r="B8" s="31">
        <v>44</v>
      </c>
      <c r="C8" s="31">
        <v>14</v>
      </c>
      <c r="D8" s="31"/>
      <c r="E8" s="31">
        <f t="shared" si="0"/>
        <v>58</v>
      </c>
      <c r="G8" s="31">
        <v>28</v>
      </c>
      <c r="H8" s="31">
        <v>30</v>
      </c>
      <c r="I8" s="31"/>
      <c r="J8" s="31">
        <f t="shared" si="1"/>
        <v>58</v>
      </c>
      <c r="L8" s="32"/>
      <c r="M8" s="32"/>
      <c r="N8" s="32"/>
      <c r="O8" s="32"/>
      <c r="P8" s="32"/>
      <c r="Q8" s="32"/>
      <c r="R8" s="32">
        <v>58</v>
      </c>
      <c r="S8" s="32"/>
      <c r="T8" s="32"/>
      <c r="U8" s="32">
        <f t="shared" si="2"/>
        <v>58</v>
      </c>
      <c r="W8" s="32">
        <v>55</v>
      </c>
      <c r="X8" s="32"/>
      <c r="Y8" s="32"/>
      <c r="Z8" s="32"/>
      <c r="AA8" s="32"/>
      <c r="AB8" s="32">
        <v>3</v>
      </c>
      <c r="AC8" s="32">
        <f t="shared" si="3"/>
        <v>58</v>
      </c>
      <c r="AE8" s="32">
        <v>16</v>
      </c>
      <c r="AF8" s="32">
        <v>39</v>
      </c>
      <c r="AG8" s="32"/>
      <c r="AH8" s="32"/>
      <c r="AI8" s="32">
        <v>3</v>
      </c>
      <c r="AJ8" s="32">
        <f t="shared" si="4"/>
        <v>58</v>
      </c>
    </row>
    <row r="9" spans="1:36" x14ac:dyDescent="0.25">
      <c r="A9" s="3">
        <v>767</v>
      </c>
      <c r="B9" s="31">
        <v>4198</v>
      </c>
      <c r="C9" s="31">
        <v>657</v>
      </c>
      <c r="D9" s="31"/>
      <c r="E9" s="31">
        <f t="shared" si="0"/>
        <v>4855</v>
      </c>
      <c r="G9" s="31">
        <v>129</v>
      </c>
      <c r="H9" s="31">
        <v>4723</v>
      </c>
      <c r="I9" s="31">
        <v>3</v>
      </c>
      <c r="J9" s="31">
        <f t="shared" si="1"/>
        <v>4855</v>
      </c>
      <c r="L9" s="32">
        <v>145</v>
      </c>
      <c r="M9" s="32">
        <v>180</v>
      </c>
      <c r="N9" s="32">
        <v>1</v>
      </c>
      <c r="O9" s="32">
        <v>3</v>
      </c>
      <c r="P9" s="32">
        <v>1</v>
      </c>
      <c r="Q9" s="32"/>
      <c r="R9" s="32">
        <v>4525</v>
      </c>
      <c r="S9" s="32"/>
      <c r="T9" s="32"/>
      <c r="U9" s="32">
        <f t="shared" si="2"/>
        <v>4855</v>
      </c>
      <c r="W9" s="32">
        <v>1909</v>
      </c>
      <c r="X9" s="32">
        <v>4</v>
      </c>
      <c r="Y9" s="32">
        <v>2</v>
      </c>
      <c r="Z9" s="32">
        <v>10</v>
      </c>
      <c r="AA9" s="32">
        <v>2818</v>
      </c>
      <c r="AB9" s="32">
        <v>112</v>
      </c>
      <c r="AC9" s="32">
        <f t="shared" si="3"/>
        <v>4855</v>
      </c>
      <c r="AE9" s="32">
        <v>1217</v>
      </c>
      <c r="AF9" s="32">
        <v>790</v>
      </c>
      <c r="AG9" s="32">
        <v>4</v>
      </c>
      <c r="AH9" s="32">
        <v>2750</v>
      </c>
      <c r="AI9" s="32">
        <v>94</v>
      </c>
      <c r="AJ9" s="32">
        <f t="shared" si="4"/>
        <v>4855</v>
      </c>
    </row>
    <row r="10" spans="1:36" x14ac:dyDescent="0.25">
      <c r="A10" s="3">
        <v>768</v>
      </c>
      <c r="B10" s="31">
        <v>7874</v>
      </c>
      <c r="C10" s="31">
        <v>1948</v>
      </c>
      <c r="D10" s="31"/>
      <c r="E10" s="31">
        <f t="shared" si="0"/>
        <v>9822</v>
      </c>
      <c r="G10" s="31">
        <v>213</v>
      </c>
      <c r="H10" s="31">
        <v>9608</v>
      </c>
      <c r="I10" s="31">
        <v>1</v>
      </c>
      <c r="J10" s="31">
        <f t="shared" si="1"/>
        <v>9822</v>
      </c>
      <c r="L10" s="32">
        <v>870</v>
      </c>
      <c r="M10" s="32">
        <v>5444</v>
      </c>
      <c r="N10" s="32"/>
      <c r="O10" s="32">
        <v>3</v>
      </c>
      <c r="P10" s="32">
        <v>69</v>
      </c>
      <c r="Q10" s="32"/>
      <c r="R10" s="32">
        <v>3427</v>
      </c>
      <c r="S10" s="32">
        <v>9</v>
      </c>
      <c r="T10" s="32"/>
      <c r="U10" s="32">
        <f t="shared" si="2"/>
        <v>9822</v>
      </c>
      <c r="W10" s="32">
        <v>5226</v>
      </c>
      <c r="X10" s="32">
        <v>2</v>
      </c>
      <c r="Y10" s="32">
        <v>5</v>
      </c>
      <c r="Z10" s="32">
        <v>40</v>
      </c>
      <c r="AA10" s="32">
        <v>4101</v>
      </c>
      <c r="AB10" s="32">
        <v>448</v>
      </c>
      <c r="AC10" s="32">
        <f t="shared" si="3"/>
        <v>9822</v>
      </c>
      <c r="AE10" s="60">
        <v>3849</v>
      </c>
      <c r="AF10" s="60">
        <v>1850</v>
      </c>
      <c r="AG10" s="60">
        <v>4</v>
      </c>
      <c r="AH10" s="60">
        <v>4061</v>
      </c>
      <c r="AI10" s="60">
        <v>58</v>
      </c>
      <c r="AJ10" s="60">
        <f t="shared" si="4"/>
        <v>9822</v>
      </c>
    </row>
    <row r="11" spans="1:36" x14ac:dyDescent="0.25">
      <c r="A11" s="3">
        <v>770</v>
      </c>
      <c r="B11" s="31">
        <v>182</v>
      </c>
      <c r="C11" s="31">
        <v>43</v>
      </c>
      <c r="D11" s="31"/>
      <c r="E11" s="31">
        <f t="shared" si="0"/>
        <v>225</v>
      </c>
      <c r="G11" s="31">
        <v>224</v>
      </c>
      <c r="H11" s="31">
        <v>1</v>
      </c>
      <c r="I11" s="31"/>
      <c r="J11" s="31">
        <f t="shared" si="1"/>
        <v>225</v>
      </c>
      <c r="L11" s="31">
        <v>2</v>
      </c>
      <c r="M11" s="31">
        <v>9</v>
      </c>
      <c r="N11" s="31"/>
      <c r="O11" s="31"/>
      <c r="P11" s="31"/>
      <c r="Q11" s="31"/>
      <c r="R11" s="31">
        <v>214</v>
      </c>
      <c r="S11" s="31"/>
      <c r="T11" s="31"/>
      <c r="U11" s="32">
        <f t="shared" si="2"/>
        <v>225</v>
      </c>
      <c r="W11" s="31">
        <v>92</v>
      </c>
      <c r="X11" s="31"/>
      <c r="Y11" s="31"/>
      <c r="Z11" s="31">
        <v>1</v>
      </c>
      <c r="AA11" s="31">
        <v>81</v>
      </c>
      <c r="AB11" s="31">
        <v>51</v>
      </c>
      <c r="AC11" s="32">
        <f t="shared" si="3"/>
        <v>225</v>
      </c>
      <c r="AE11" s="31">
        <v>37</v>
      </c>
      <c r="AF11" s="31">
        <v>71</v>
      </c>
      <c r="AG11" s="31"/>
      <c r="AH11" s="31">
        <v>85</v>
      </c>
      <c r="AI11" s="31">
        <v>32</v>
      </c>
      <c r="AJ11" s="32">
        <f t="shared" si="4"/>
        <v>225</v>
      </c>
    </row>
    <row r="12" spans="1:36" x14ac:dyDescent="0.25">
      <c r="A12" s="3">
        <v>771</v>
      </c>
      <c r="B12" s="72">
        <v>22</v>
      </c>
      <c r="C12" s="72">
        <v>5</v>
      </c>
      <c r="D12" s="72">
        <v>0</v>
      </c>
      <c r="E12" s="31">
        <f t="shared" si="0"/>
        <v>27</v>
      </c>
      <c r="G12" s="72">
        <v>0</v>
      </c>
      <c r="H12" s="72">
        <v>0</v>
      </c>
      <c r="I12" s="72">
        <v>27</v>
      </c>
      <c r="J12" s="72">
        <v>27</v>
      </c>
      <c r="L12" s="72">
        <v>0</v>
      </c>
      <c r="M12" s="73">
        <v>0</v>
      </c>
      <c r="N12" s="73">
        <v>0</v>
      </c>
      <c r="O12" s="73">
        <v>0</v>
      </c>
      <c r="P12" s="73">
        <v>0</v>
      </c>
      <c r="Q12" s="73">
        <v>0</v>
      </c>
      <c r="R12" s="73">
        <v>0</v>
      </c>
      <c r="S12" s="73">
        <v>0</v>
      </c>
      <c r="T12" s="73">
        <v>27</v>
      </c>
      <c r="U12" s="73">
        <v>27</v>
      </c>
      <c r="V12" s="74"/>
      <c r="W12" s="72">
        <v>27</v>
      </c>
      <c r="X12" s="72"/>
      <c r="Y12" s="72"/>
      <c r="Z12" s="72"/>
      <c r="AA12" s="72"/>
      <c r="AB12" s="72"/>
      <c r="AC12" s="72">
        <v>27</v>
      </c>
      <c r="AD12" s="74"/>
      <c r="AE12" s="72">
        <v>20</v>
      </c>
      <c r="AF12" s="72">
        <v>7</v>
      </c>
      <c r="AG12" s="72"/>
      <c r="AH12" s="72"/>
      <c r="AI12" s="72"/>
      <c r="AJ12" s="72">
        <v>27</v>
      </c>
    </row>
    <row r="13" spans="1:36" x14ac:dyDescent="0.25">
      <c r="A13" s="3">
        <v>772</v>
      </c>
      <c r="B13" s="31">
        <v>312</v>
      </c>
      <c r="C13" s="31">
        <v>207</v>
      </c>
      <c r="D13" s="31"/>
      <c r="E13" s="31">
        <f t="shared" si="0"/>
        <v>519</v>
      </c>
      <c r="G13" s="31">
        <v>5</v>
      </c>
      <c r="H13" s="31">
        <v>514</v>
      </c>
      <c r="I13" s="31"/>
      <c r="J13" s="31">
        <f t="shared" si="1"/>
        <v>519</v>
      </c>
      <c r="L13" s="31">
        <v>4</v>
      </c>
      <c r="M13" s="31">
        <v>28</v>
      </c>
      <c r="N13" s="31"/>
      <c r="O13" s="31"/>
      <c r="P13" s="31"/>
      <c r="Q13" s="31"/>
      <c r="R13" s="31">
        <v>487</v>
      </c>
      <c r="S13" s="31"/>
      <c r="T13" s="31"/>
      <c r="U13" s="32">
        <f t="shared" si="2"/>
        <v>519</v>
      </c>
      <c r="W13" s="31">
        <v>31</v>
      </c>
      <c r="X13" s="31"/>
      <c r="Y13" s="31"/>
      <c r="Z13" s="31">
        <v>1</v>
      </c>
      <c r="AA13" s="31">
        <v>485</v>
      </c>
      <c r="AB13" s="31">
        <v>2</v>
      </c>
      <c r="AC13" s="32">
        <f t="shared" si="3"/>
        <v>519</v>
      </c>
      <c r="AE13" s="31">
        <v>24</v>
      </c>
      <c r="AF13" s="31">
        <v>22</v>
      </c>
      <c r="AG13" s="31"/>
      <c r="AH13" s="31">
        <v>471</v>
      </c>
      <c r="AI13" s="31">
        <v>2</v>
      </c>
      <c r="AJ13" s="32">
        <f t="shared" si="4"/>
        <v>519</v>
      </c>
    </row>
    <row r="14" spans="1:36" x14ac:dyDescent="0.25">
      <c r="A14" s="3">
        <v>773</v>
      </c>
      <c r="B14" s="31">
        <v>632</v>
      </c>
      <c r="C14" s="31">
        <v>526</v>
      </c>
      <c r="D14" s="31"/>
      <c r="E14" s="31">
        <f t="shared" si="0"/>
        <v>1158</v>
      </c>
      <c r="G14" s="31">
        <v>23</v>
      </c>
      <c r="H14" s="31">
        <v>1135</v>
      </c>
      <c r="I14" s="31"/>
      <c r="J14" s="31">
        <f t="shared" si="1"/>
        <v>1158</v>
      </c>
      <c r="L14" s="31">
        <v>192</v>
      </c>
      <c r="M14" s="31">
        <v>199</v>
      </c>
      <c r="N14" s="31"/>
      <c r="O14" s="31"/>
      <c r="P14" s="31"/>
      <c r="Q14" s="31"/>
      <c r="R14" s="31">
        <v>767</v>
      </c>
      <c r="S14" s="31"/>
      <c r="T14" s="31"/>
      <c r="U14" s="32">
        <f t="shared" si="2"/>
        <v>1158</v>
      </c>
      <c r="W14" s="31">
        <v>175</v>
      </c>
      <c r="X14" s="31"/>
      <c r="Y14" s="31">
        <v>1</v>
      </c>
      <c r="Z14" s="31">
        <v>4</v>
      </c>
      <c r="AA14" s="31">
        <v>951</v>
      </c>
      <c r="AB14" s="31">
        <v>27</v>
      </c>
      <c r="AC14" s="32">
        <f t="shared" si="3"/>
        <v>1158</v>
      </c>
      <c r="AE14" s="31">
        <v>112</v>
      </c>
      <c r="AF14" s="31">
        <v>90</v>
      </c>
      <c r="AG14" s="31"/>
      <c r="AH14" s="31">
        <v>947</v>
      </c>
      <c r="AI14" s="31">
        <v>9</v>
      </c>
      <c r="AJ14" s="32">
        <f t="shared" si="4"/>
        <v>1158</v>
      </c>
    </row>
    <row r="15" spans="1:36" x14ac:dyDescent="0.25">
      <c r="A15" s="3">
        <v>774</v>
      </c>
      <c r="B15" s="31">
        <v>2306</v>
      </c>
      <c r="C15" s="31">
        <v>1351</v>
      </c>
      <c r="D15" s="31"/>
      <c r="E15" s="31">
        <f t="shared" si="0"/>
        <v>3657</v>
      </c>
      <c r="G15" s="31">
        <v>50</v>
      </c>
      <c r="H15" s="31">
        <v>3607</v>
      </c>
      <c r="I15" s="31"/>
      <c r="J15" s="31">
        <f t="shared" si="1"/>
        <v>3657</v>
      </c>
      <c r="L15" s="31">
        <v>185</v>
      </c>
      <c r="M15" s="31">
        <v>138</v>
      </c>
      <c r="N15" s="31"/>
      <c r="O15" s="31">
        <v>1</v>
      </c>
      <c r="P15" s="31"/>
      <c r="Q15" s="31"/>
      <c r="R15" s="31">
        <v>3333</v>
      </c>
      <c r="S15" s="31"/>
      <c r="T15" s="31"/>
      <c r="U15" s="32">
        <f t="shared" si="2"/>
        <v>3657</v>
      </c>
      <c r="W15" s="31">
        <v>331</v>
      </c>
      <c r="X15" s="31">
        <v>1</v>
      </c>
      <c r="Y15" s="31"/>
      <c r="Z15" s="31">
        <v>2</v>
      </c>
      <c r="AA15" s="31">
        <v>3321</v>
      </c>
      <c r="AB15" s="31">
        <v>2</v>
      </c>
      <c r="AC15" s="32">
        <f t="shared" si="3"/>
        <v>3657</v>
      </c>
      <c r="AE15" s="31">
        <v>369</v>
      </c>
      <c r="AF15" s="31">
        <v>35</v>
      </c>
      <c r="AG15" s="31"/>
      <c r="AH15" s="31">
        <v>3249</v>
      </c>
      <c r="AI15" s="31">
        <v>4</v>
      </c>
      <c r="AJ15" s="32">
        <f t="shared" si="4"/>
        <v>3657</v>
      </c>
    </row>
    <row r="16" spans="1:36" x14ac:dyDescent="0.25">
      <c r="A16" s="3">
        <v>775</v>
      </c>
      <c r="B16" s="31"/>
      <c r="C16" s="31"/>
      <c r="D16" s="31">
        <v>70</v>
      </c>
      <c r="E16" s="31">
        <f t="shared" si="0"/>
        <v>70</v>
      </c>
      <c r="G16" s="31"/>
      <c r="H16" s="31">
        <v>70</v>
      </c>
      <c r="I16" s="31"/>
      <c r="J16" s="31">
        <f t="shared" si="1"/>
        <v>70</v>
      </c>
      <c r="L16" s="31"/>
      <c r="M16" s="31"/>
      <c r="N16" s="31"/>
      <c r="O16" s="31"/>
      <c r="P16" s="31"/>
      <c r="Q16" s="31"/>
      <c r="R16" s="31">
        <v>70</v>
      </c>
      <c r="S16" s="31"/>
      <c r="T16" s="31"/>
      <c r="U16" s="32">
        <f t="shared" si="2"/>
        <v>70</v>
      </c>
      <c r="W16" s="31"/>
      <c r="X16" s="31"/>
      <c r="Y16" s="31"/>
      <c r="Z16" s="31"/>
      <c r="AA16" s="31"/>
      <c r="AB16" s="31">
        <v>70</v>
      </c>
      <c r="AC16" s="32">
        <f t="shared" si="3"/>
        <v>70</v>
      </c>
      <c r="AE16" s="31"/>
      <c r="AF16" s="31"/>
      <c r="AG16" s="31"/>
      <c r="AH16" s="31"/>
      <c r="AI16" s="31">
        <v>70</v>
      </c>
      <c r="AJ16" s="32">
        <f t="shared" si="4"/>
        <v>70</v>
      </c>
    </row>
    <row r="17" spans="1:36" x14ac:dyDescent="0.25">
      <c r="A17" s="3">
        <v>776</v>
      </c>
      <c r="B17" s="31">
        <v>4</v>
      </c>
      <c r="C17" s="31">
        <v>1</v>
      </c>
      <c r="D17" s="31"/>
      <c r="E17" s="31">
        <f t="shared" si="0"/>
        <v>5</v>
      </c>
      <c r="G17" s="31">
        <v>1</v>
      </c>
      <c r="H17" s="31">
        <v>4</v>
      </c>
      <c r="I17" s="31"/>
      <c r="J17" s="31">
        <f t="shared" si="1"/>
        <v>5</v>
      </c>
      <c r="L17" s="31"/>
      <c r="M17" s="31"/>
      <c r="N17" s="31"/>
      <c r="O17" s="31"/>
      <c r="P17" s="31"/>
      <c r="Q17" s="31"/>
      <c r="R17" s="31">
        <v>5</v>
      </c>
      <c r="S17" s="31"/>
      <c r="T17" s="31"/>
      <c r="U17" s="32">
        <f t="shared" si="2"/>
        <v>5</v>
      </c>
      <c r="W17" s="31">
        <v>4</v>
      </c>
      <c r="X17" s="31"/>
      <c r="Y17" s="31"/>
      <c r="Z17" s="31"/>
      <c r="AA17" s="31">
        <v>1</v>
      </c>
      <c r="AB17" s="31"/>
      <c r="AC17" s="32">
        <f t="shared" si="3"/>
        <v>5</v>
      </c>
      <c r="AE17" s="31">
        <v>5</v>
      </c>
      <c r="AF17" s="31"/>
      <c r="AG17" s="31"/>
      <c r="AH17" s="31"/>
      <c r="AI17" s="31"/>
      <c r="AJ17" s="32">
        <f t="shared" si="4"/>
        <v>5</v>
      </c>
    </row>
    <row r="18" spans="1:36" x14ac:dyDescent="0.25">
      <c r="A18" s="3">
        <v>777</v>
      </c>
      <c r="B18" s="31"/>
      <c r="C18" s="31"/>
      <c r="D18" s="31"/>
      <c r="E18" s="31">
        <f t="shared" si="0"/>
        <v>0</v>
      </c>
      <c r="G18" s="31"/>
      <c r="H18" s="31"/>
      <c r="I18" s="31"/>
      <c r="J18" s="31">
        <f t="shared" si="1"/>
        <v>0</v>
      </c>
      <c r="L18" s="31"/>
      <c r="M18" s="31"/>
      <c r="N18" s="31"/>
      <c r="O18" s="31"/>
      <c r="P18" s="31"/>
      <c r="Q18" s="31"/>
      <c r="R18" s="31"/>
      <c r="S18" s="31"/>
      <c r="T18" s="31"/>
      <c r="U18" s="32">
        <f t="shared" si="2"/>
        <v>0</v>
      </c>
      <c r="W18" s="31"/>
      <c r="X18" s="31"/>
      <c r="Y18" s="31"/>
      <c r="Z18" s="31"/>
      <c r="AA18" s="31"/>
      <c r="AB18" s="31"/>
      <c r="AC18" s="32">
        <f t="shared" si="3"/>
        <v>0</v>
      </c>
      <c r="AE18" s="31"/>
      <c r="AF18" s="31"/>
      <c r="AG18" s="31"/>
      <c r="AH18" s="31"/>
      <c r="AI18" s="31"/>
      <c r="AJ18" s="32">
        <f t="shared" si="4"/>
        <v>0</v>
      </c>
    </row>
    <row r="19" spans="1:36" x14ac:dyDescent="0.25">
      <c r="A19" s="3">
        <v>778</v>
      </c>
      <c r="B19" s="31"/>
      <c r="C19" s="31"/>
      <c r="D19" s="31">
        <v>895</v>
      </c>
      <c r="E19" s="31">
        <f t="shared" si="0"/>
        <v>895</v>
      </c>
      <c r="G19" s="31">
        <v>12</v>
      </c>
      <c r="H19" s="31">
        <v>805</v>
      </c>
      <c r="I19" s="31">
        <v>78</v>
      </c>
      <c r="J19" s="31">
        <f t="shared" si="1"/>
        <v>895</v>
      </c>
      <c r="L19" s="31">
        <v>8</v>
      </c>
      <c r="M19" s="31">
        <v>22</v>
      </c>
      <c r="N19" s="31"/>
      <c r="O19" s="31"/>
      <c r="P19" s="31"/>
      <c r="Q19" s="31"/>
      <c r="R19" s="31">
        <v>716</v>
      </c>
      <c r="S19" s="31">
        <v>149</v>
      </c>
      <c r="T19" s="31"/>
      <c r="U19" s="32">
        <f t="shared" si="2"/>
        <v>895</v>
      </c>
      <c r="W19" s="31">
        <v>627</v>
      </c>
      <c r="X19" s="31">
        <v>2</v>
      </c>
      <c r="Y19" s="31">
        <v>1</v>
      </c>
      <c r="Z19" s="31">
        <v>2</v>
      </c>
      <c r="AA19" s="31">
        <v>25</v>
      </c>
      <c r="AB19" s="31">
        <v>238</v>
      </c>
      <c r="AC19" s="32">
        <f t="shared" si="3"/>
        <v>895</v>
      </c>
      <c r="AE19" s="31">
        <v>532</v>
      </c>
      <c r="AF19" s="31">
        <v>139</v>
      </c>
      <c r="AG19" s="31">
        <v>1</v>
      </c>
      <c r="AH19" s="31">
        <v>17</v>
      </c>
      <c r="AI19" s="31">
        <v>206</v>
      </c>
      <c r="AJ19" s="32">
        <f t="shared" si="4"/>
        <v>895</v>
      </c>
    </row>
    <row r="20" spans="1:36" x14ac:dyDescent="0.25">
      <c r="A20" s="3">
        <v>779</v>
      </c>
      <c r="B20" s="31">
        <v>7</v>
      </c>
      <c r="C20" s="31">
        <v>7</v>
      </c>
      <c r="D20" s="31"/>
      <c r="E20" s="31">
        <f t="shared" si="0"/>
        <v>14</v>
      </c>
      <c r="G20" s="31"/>
      <c r="H20" s="31">
        <v>14</v>
      </c>
      <c r="I20" s="31"/>
      <c r="J20" s="31">
        <f t="shared" si="1"/>
        <v>14</v>
      </c>
      <c r="L20" s="31">
        <v>1</v>
      </c>
      <c r="M20" s="31">
        <v>2</v>
      </c>
      <c r="N20" s="31"/>
      <c r="O20" s="31"/>
      <c r="P20" s="31"/>
      <c r="Q20" s="31"/>
      <c r="R20" s="31">
        <v>11</v>
      </c>
      <c r="S20" s="31"/>
      <c r="T20" s="31"/>
      <c r="U20" s="32">
        <f t="shared" si="2"/>
        <v>14</v>
      </c>
      <c r="W20" s="31">
        <v>3</v>
      </c>
      <c r="X20" s="31"/>
      <c r="Y20" s="31"/>
      <c r="Z20" s="31"/>
      <c r="AA20" s="31">
        <v>9</v>
      </c>
      <c r="AB20" s="31">
        <v>2</v>
      </c>
      <c r="AC20" s="32">
        <f t="shared" si="3"/>
        <v>14</v>
      </c>
      <c r="AE20" s="31">
        <v>1</v>
      </c>
      <c r="AF20" s="31">
        <v>2</v>
      </c>
      <c r="AG20" s="31"/>
      <c r="AH20" s="31">
        <v>9</v>
      </c>
      <c r="AI20" s="31">
        <v>2</v>
      </c>
      <c r="AJ20" s="32">
        <f t="shared" si="4"/>
        <v>14</v>
      </c>
    </row>
    <row r="21" spans="1:36" x14ac:dyDescent="0.25">
      <c r="A21" s="3">
        <v>780</v>
      </c>
      <c r="B21" s="31">
        <v>162</v>
      </c>
      <c r="C21" s="31">
        <v>38</v>
      </c>
      <c r="D21" s="31"/>
      <c r="E21" s="31">
        <f t="shared" si="0"/>
        <v>200</v>
      </c>
      <c r="G21" s="31">
        <v>7</v>
      </c>
      <c r="H21" s="31">
        <v>193</v>
      </c>
      <c r="I21" s="31"/>
      <c r="J21" s="31">
        <f t="shared" si="1"/>
        <v>200</v>
      </c>
      <c r="L21" s="31">
        <v>5</v>
      </c>
      <c r="M21" s="31">
        <v>19</v>
      </c>
      <c r="N21" s="31"/>
      <c r="O21" s="31"/>
      <c r="P21" s="31"/>
      <c r="Q21" s="31"/>
      <c r="R21" s="31">
        <v>173</v>
      </c>
      <c r="S21" s="31">
        <v>3</v>
      </c>
      <c r="T21" s="31"/>
      <c r="U21" s="32">
        <f t="shared" si="2"/>
        <v>200</v>
      </c>
      <c r="W21" s="31">
        <v>161</v>
      </c>
      <c r="X21" s="31"/>
      <c r="Y21" s="31"/>
      <c r="Z21" s="31">
        <v>3</v>
      </c>
      <c r="AA21" s="31">
        <v>33</v>
      </c>
      <c r="AB21" s="31">
        <v>3</v>
      </c>
      <c r="AC21" s="32">
        <f>SUM(W21:AB21)</f>
        <v>200</v>
      </c>
      <c r="AE21" s="31">
        <v>134</v>
      </c>
      <c r="AF21" s="31">
        <v>34</v>
      </c>
      <c r="AG21" s="31">
        <v>1</v>
      </c>
      <c r="AH21" s="31">
        <v>30</v>
      </c>
      <c r="AI21" s="31">
        <v>1</v>
      </c>
      <c r="AJ21" s="32">
        <f t="shared" si="4"/>
        <v>200</v>
      </c>
    </row>
    <row r="22" spans="1:36" x14ac:dyDescent="0.25">
      <c r="A22" s="3">
        <v>781</v>
      </c>
      <c r="B22" s="31">
        <v>2427</v>
      </c>
      <c r="C22" s="31">
        <v>588</v>
      </c>
      <c r="D22" s="31"/>
      <c r="E22" s="31">
        <f t="shared" si="0"/>
        <v>3015</v>
      </c>
      <c r="G22" s="31">
        <v>64</v>
      </c>
      <c r="H22" s="31">
        <v>2939</v>
      </c>
      <c r="I22" s="31">
        <v>12</v>
      </c>
      <c r="J22" s="31">
        <f t="shared" si="1"/>
        <v>3015</v>
      </c>
      <c r="L22" s="31">
        <v>95</v>
      </c>
      <c r="M22" s="31">
        <v>174</v>
      </c>
      <c r="N22" s="31"/>
      <c r="O22" s="31"/>
      <c r="P22" s="31">
        <v>2</v>
      </c>
      <c r="Q22" s="31"/>
      <c r="R22" s="31">
        <v>2702</v>
      </c>
      <c r="S22" s="31">
        <v>42</v>
      </c>
      <c r="T22" s="31"/>
      <c r="U22" s="32">
        <f t="shared" si="2"/>
        <v>3015</v>
      </c>
      <c r="W22" s="31">
        <v>2333</v>
      </c>
      <c r="X22" s="31">
        <v>7</v>
      </c>
      <c r="Y22" s="31">
        <v>1</v>
      </c>
      <c r="Z22" s="31">
        <v>29</v>
      </c>
      <c r="AA22" s="31">
        <v>586</v>
      </c>
      <c r="AB22" s="31">
        <v>59</v>
      </c>
      <c r="AC22" s="32">
        <f t="shared" si="3"/>
        <v>3015</v>
      </c>
      <c r="AE22" s="31">
        <v>1971</v>
      </c>
      <c r="AF22" s="31">
        <v>464</v>
      </c>
      <c r="AG22" s="31">
        <v>4</v>
      </c>
      <c r="AH22" s="31">
        <v>13</v>
      </c>
      <c r="AI22" s="31">
        <v>563</v>
      </c>
      <c r="AJ22" s="32">
        <f t="shared" si="4"/>
        <v>3015</v>
      </c>
    </row>
    <row r="23" spans="1:36" x14ac:dyDescent="0.25">
      <c r="A23" s="3">
        <v>782</v>
      </c>
      <c r="B23" s="31"/>
      <c r="C23" s="31"/>
      <c r="D23" s="31">
        <v>134</v>
      </c>
      <c r="E23" s="31">
        <v>134</v>
      </c>
      <c r="G23" s="31">
        <v>46</v>
      </c>
      <c r="H23" s="31">
        <v>88</v>
      </c>
      <c r="I23" s="31"/>
      <c r="J23" s="31">
        <v>134</v>
      </c>
      <c r="L23" s="31">
        <v>6</v>
      </c>
      <c r="M23" s="31">
        <v>14</v>
      </c>
      <c r="N23" s="31"/>
      <c r="O23" s="31"/>
      <c r="P23" s="31"/>
      <c r="Q23" s="31"/>
      <c r="R23" s="31">
        <v>114</v>
      </c>
      <c r="S23" s="31"/>
      <c r="T23" s="31"/>
      <c r="U23" s="32">
        <f t="shared" si="2"/>
        <v>134</v>
      </c>
      <c r="W23" s="31">
        <v>134</v>
      </c>
      <c r="X23" s="31"/>
      <c r="Y23" s="31"/>
      <c r="Z23" s="31"/>
      <c r="AA23" s="31"/>
      <c r="AB23" s="31"/>
      <c r="AC23" s="32">
        <f t="shared" si="3"/>
        <v>134</v>
      </c>
      <c r="AE23" s="31">
        <v>134</v>
      </c>
      <c r="AF23" s="31"/>
      <c r="AG23" s="31"/>
      <c r="AH23" s="31"/>
      <c r="AI23" s="31"/>
      <c r="AJ23" s="32">
        <f t="shared" si="4"/>
        <v>134</v>
      </c>
    </row>
    <row r="24" spans="1:36" x14ac:dyDescent="0.25">
      <c r="A24" s="3">
        <v>783</v>
      </c>
      <c r="B24" s="31">
        <v>5962</v>
      </c>
      <c r="C24" s="31">
        <v>4867</v>
      </c>
      <c r="D24" s="31"/>
      <c r="E24" s="31">
        <f t="shared" si="0"/>
        <v>10829</v>
      </c>
      <c r="G24" s="31">
        <v>245</v>
      </c>
      <c r="H24" s="31">
        <v>10584</v>
      </c>
      <c r="I24" s="31"/>
      <c r="J24" s="31">
        <f t="shared" si="1"/>
        <v>10829</v>
      </c>
      <c r="L24" s="31">
        <v>1243</v>
      </c>
      <c r="M24" s="31">
        <v>819</v>
      </c>
      <c r="N24" s="31">
        <v>6</v>
      </c>
      <c r="O24" s="31">
        <v>29</v>
      </c>
      <c r="P24" s="31"/>
      <c r="Q24" s="31"/>
      <c r="R24" s="31">
        <v>8732</v>
      </c>
      <c r="S24" s="31"/>
      <c r="T24" s="31"/>
      <c r="U24" s="32">
        <f t="shared" si="2"/>
        <v>10829</v>
      </c>
      <c r="W24" s="31">
        <v>9640</v>
      </c>
      <c r="X24" s="31">
        <v>23</v>
      </c>
      <c r="Y24" s="31">
        <v>30</v>
      </c>
      <c r="Z24" s="31">
        <v>211</v>
      </c>
      <c r="AA24" s="31">
        <v>869</v>
      </c>
      <c r="AB24" s="31">
        <v>56</v>
      </c>
      <c r="AC24" s="32">
        <f t="shared" si="3"/>
        <v>10829</v>
      </c>
      <c r="AE24" s="31">
        <v>7134</v>
      </c>
      <c r="AF24" s="31">
        <v>2864</v>
      </c>
      <c r="AG24" s="31">
        <v>57</v>
      </c>
      <c r="AH24" s="31">
        <v>751</v>
      </c>
      <c r="AI24" s="31">
        <v>23</v>
      </c>
      <c r="AJ24" s="32">
        <f t="shared" si="4"/>
        <v>10829</v>
      </c>
    </row>
    <row r="25" spans="1:36" x14ac:dyDescent="0.25">
      <c r="A25" s="3">
        <v>784</v>
      </c>
      <c r="B25" s="31">
        <v>2110</v>
      </c>
      <c r="C25" s="31">
        <v>246</v>
      </c>
      <c r="D25" s="31"/>
      <c r="E25" s="31">
        <f t="shared" si="0"/>
        <v>2356</v>
      </c>
      <c r="G25" s="31">
        <v>11</v>
      </c>
      <c r="H25" s="31">
        <v>2344</v>
      </c>
      <c r="I25" s="31">
        <v>1</v>
      </c>
      <c r="J25" s="31">
        <f t="shared" si="1"/>
        <v>2356</v>
      </c>
      <c r="L25" s="31">
        <v>55</v>
      </c>
      <c r="M25" s="31">
        <v>133</v>
      </c>
      <c r="N25" s="31"/>
      <c r="O25" s="31"/>
      <c r="P25" s="31"/>
      <c r="Q25" s="31"/>
      <c r="R25" s="31"/>
      <c r="S25" s="31">
        <v>9</v>
      </c>
      <c r="T25" s="31">
        <v>2159</v>
      </c>
      <c r="U25" s="32">
        <f t="shared" si="2"/>
        <v>2356</v>
      </c>
      <c r="W25" s="31">
        <v>1992</v>
      </c>
      <c r="X25" s="31">
        <v>12</v>
      </c>
      <c r="Y25" s="31">
        <v>2</v>
      </c>
      <c r="Z25" s="31">
        <v>31</v>
      </c>
      <c r="AA25" s="31">
        <v>286</v>
      </c>
      <c r="AB25" s="31">
        <v>33</v>
      </c>
      <c r="AC25" s="32">
        <f t="shared" si="3"/>
        <v>2356</v>
      </c>
      <c r="AE25" s="31">
        <v>1190</v>
      </c>
      <c r="AF25" s="31">
        <v>873</v>
      </c>
      <c r="AG25" s="31">
        <v>8</v>
      </c>
      <c r="AH25" s="31">
        <v>275</v>
      </c>
      <c r="AI25" s="31">
        <v>10</v>
      </c>
      <c r="AJ25" s="32">
        <f t="shared" si="4"/>
        <v>2356</v>
      </c>
    </row>
    <row r="26" spans="1:36" x14ac:dyDescent="0.25">
      <c r="A26" s="3">
        <v>785</v>
      </c>
      <c r="B26" s="31"/>
      <c r="C26" s="31"/>
      <c r="D26" s="31">
        <v>73</v>
      </c>
      <c r="E26" s="31">
        <f t="shared" si="0"/>
        <v>73</v>
      </c>
      <c r="G26" s="31"/>
      <c r="H26" s="31"/>
      <c r="I26" s="31">
        <v>73</v>
      </c>
      <c r="J26" s="31">
        <f t="shared" si="1"/>
        <v>73</v>
      </c>
      <c r="L26" s="31"/>
      <c r="M26" s="31"/>
      <c r="N26" s="31"/>
      <c r="O26" s="31"/>
      <c r="P26" s="31"/>
      <c r="Q26" s="31"/>
      <c r="R26" s="31"/>
      <c r="S26" s="31"/>
      <c r="T26" s="31">
        <v>73</v>
      </c>
      <c r="U26" s="32">
        <f t="shared" si="2"/>
        <v>73</v>
      </c>
      <c r="W26" s="31">
        <v>65</v>
      </c>
      <c r="X26" s="31">
        <v>1</v>
      </c>
      <c r="Y26" s="31">
        <v>0</v>
      </c>
      <c r="Z26" s="31">
        <v>2</v>
      </c>
      <c r="AA26" s="31"/>
      <c r="AB26" s="31">
        <v>5</v>
      </c>
      <c r="AC26" s="32">
        <f t="shared" si="3"/>
        <v>73</v>
      </c>
      <c r="AE26" s="31">
        <v>62</v>
      </c>
      <c r="AF26" s="31">
        <v>10</v>
      </c>
      <c r="AG26" s="31"/>
      <c r="AH26" s="31"/>
      <c r="AI26" s="31">
        <v>1</v>
      </c>
      <c r="AJ26" s="32">
        <f t="shared" si="4"/>
        <v>73</v>
      </c>
    </row>
    <row r="27" spans="1:36" x14ac:dyDescent="0.25">
      <c r="A27" s="3">
        <v>786</v>
      </c>
      <c r="B27" s="31">
        <v>510</v>
      </c>
      <c r="C27" s="31">
        <v>61</v>
      </c>
      <c r="D27" s="31"/>
      <c r="E27" s="31">
        <f t="shared" si="0"/>
        <v>571</v>
      </c>
      <c r="G27" s="31">
        <v>2</v>
      </c>
      <c r="H27" s="31">
        <v>569</v>
      </c>
      <c r="I27" s="31"/>
      <c r="J27" s="31">
        <f t="shared" si="1"/>
        <v>571</v>
      </c>
      <c r="L27" s="31">
        <v>18</v>
      </c>
      <c r="M27" s="31">
        <v>36</v>
      </c>
      <c r="N27" s="31"/>
      <c r="O27" s="31"/>
      <c r="P27" s="31"/>
      <c r="Q27" s="31"/>
      <c r="R27" s="31">
        <v>516</v>
      </c>
      <c r="S27" s="31">
        <v>1</v>
      </c>
      <c r="T27" s="31"/>
      <c r="U27" s="32">
        <f t="shared" si="2"/>
        <v>571</v>
      </c>
      <c r="W27" s="31">
        <v>472</v>
      </c>
      <c r="X27" s="31">
        <v>4</v>
      </c>
      <c r="Y27" s="31">
        <v>1</v>
      </c>
      <c r="Z27" s="31">
        <v>5</v>
      </c>
      <c r="AA27" s="31">
        <v>83</v>
      </c>
      <c r="AB27" s="31">
        <v>6</v>
      </c>
      <c r="AC27" s="32">
        <f t="shared" si="3"/>
        <v>571</v>
      </c>
      <c r="AE27" s="31">
        <v>280</v>
      </c>
      <c r="AF27" s="31">
        <v>209</v>
      </c>
      <c r="AG27" s="31">
        <v>4</v>
      </c>
      <c r="AH27" s="31">
        <v>78</v>
      </c>
      <c r="AI27" s="31"/>
      <c r="AJ27" s="32">
        <f t="shared" si="4"/>
        <v>571</v>
      </c>
    </row>
    <row r="28" spans="1:36" x14ac:dyDescent="0.25">
      <c r="A28" s="3">
        <v>787</v>
      </c>
      <c r="B28" s="31">
        <v>74</v>
      </c>
      <c r="C28" s="31">
        <v>10</v>
      </c>
      <c r="D28" s="31"/>
      <c r="E28" s="31">
        <f t="shared" si="0"/>
        <v>84</v>
      </c>
      <c r="G28" s="31">
        <v>1</v>
      </c>
      <c r="H28" s="31">
        <v>83</v>
      </c>
      <c r="I28" s="31"/>
      <c r="J28" s="31">
        <f t="shared" si="1"/>
        <v>84</v>
      </c>
      <c r="L28" s="31">
        <v>1</v>
      </c>
      <c r="M28" s="31">
        <v>5</v>
      </c>
      <c r="N28" s="31"/>
      <c r="O28" s="31"/>
      <c r="P28" s="31"/>
      <c r="Q28" s="31"/>
      <c r="R28" s="31">
        <v>78</v>
      </c>
      <c r="S28" s="31"/>
      <c r="T28" s="31"/>
      <c r="U28" s="32">
        <f t="shared" si="2"/>
        <v>84</v>
      </c>
      <c r="W28" s="31">
        <v>74</v>
      </c>
      <c r="X28" s="31"/>
      <c r="Y28" s="31"/>
      <c r="Z28" s="31">
        <v>1</v>
      </c>
      <c r="AA28" s="31">
        <v>9</v>
      </c>
      <c r="AB28" s="31"/>
      <c r="AC28" s="32">
        <f t="shared" si="3"/>
        <v>84</v>
      </c>
      <c r="AE28" s="31">
        <v>6</v>
      </c>
      <c r="AF28" s="31">
        <v>69</v>
      </c>
      <c r="AG28" s="31"/>
      <c r="AH28" s="31">
        <v>9</v>
      </c>
      <c r="AI28" s="31"/>
      <c r="AJ28" s="32">
        <f t="shared" si="4"/>
        <v>84</v>
      </c>
    </row>
    <row r="29" spans="1:36" x14ac:dyDescent="0.25">
      <c r="A29" s="3">
        <v>788</v>
      </c>
      <c r="B29" s="31">
        <v>183</v>
      </c>
      <c r="C29" s="31">
        <v>69</v>
      </c>
      <c r="D29" s="31"/>
      <c r="E29" s="31">
        <f t="shared" si="0"/>
        <v>252</v>
      </c>
      <c r="G29" s="31">
        <v>8</v>
      </c>
      <c r="H29" s="31">
        <v>244</v>
      </c>
      <c r="I29" s="31"/>
      <c r="J29" s="31">
        <f t="shared" si="1"/>
        <v>252</v>
      </c>
      <c r="L29" s="31">
        <v>3</v>
      </c>
      <c r="M29" s="31">
        <v>9</v>
      </c>
      <c r="N29" s="31"/>
      <c r="O29" s="31"/>
      <c r="P29" s="31"/>
      <c r="Q29" s="31"/>
      <c r="R29" s="31">
        <v>238</v>
      </c>
      <c r="S29" s="31">
        <v>2</v>
      </c>
      <c r="T29" s="31"/>
      <c r="U29" s="32">
        <f t="shared" si="2"/>
        <v>252</v>
      </c>
      <c r="W29" s="31">
        <v>109</v>
      </c>
      <c r="X29" s="31">
        <v>12</v>
      </c>
      <c r="Y29" s="31">
        <v>21</v>
      </c>
      <c r="Z29" s="31">
        <v>100</v>
      </c>
      <c r="AA29" s="31">
        <v>8</v>
      </c>
      <c r="AB29" s="31">
        <v>2</v>
      </c>
      <c r="AC29" s="32">
        <f t="shared" si="3"/>
        <v>252</v>
      </c>
      <c r="AE29" s="31">
        <v>60</v>
      </c>
      <c r="AF29" s="31">
        <v>120</v>
      </c>
      <c r="AG29" s="31">
        <v>65</v>
      </c>
      <c r="AH29" s="31">
        <v>4</v>
      </c>
      <c r="AI29" s="31">
        <v>3</v>
      </c>
      <c r="AJ29" s="32">
        <f t="shared" si="4"/>
        <v>252</v>
      </c>
    </row>
  </sheetData>
  <protectedRanges>
    <protectedRange sqref="B3:D11" name="Rango1"/>
    <protectedRange sqref="L3:U11 U13:U29" name="Rango2_2"/>
    <protectedRange sqref="L3:T11" name="Rango1_1"/>
    <protectedRange sqref="W3:AC11 AC13:AC29" name="Rango2_4"/>
    <protectedRange sqref="W3:X11" name="Rango1_3"/>
    <protectedRange sqref="AE3:AJ11 AJ13:AJ29" name="Rango2_5"/>
    <protectedRange sqref="AE3:AF11" name="Rango1_4"/>
  </protectedRanges>
  <mergeCells count="5">
    <mergeCell ref="A1:E1"/>
    <mergeCell ref="G1:J1"/>
    <mergeCell ref="L1:U1"/>
    <mergeCell ref="W1:AC1"/>
    <mergeCell ref="AE1:AJ1"/>
  </mergeCells>
  <dataValidations count="1">
    <dataValidation type="decimal" allowBlank="1" showInputMessage="1" showErrorMessage="1" sqref="B3:D11 L3:T11 W3:X11 AE3:AF11">
      <formula1>0</formula1>
      <formula2>100000000</formula2>
    </dataValidation>
  </dataValidations>
  <pageMargins left="0.7" right="0.7" top="0.75" bottom="0.75" header="0.3" footer="0.3"/>
  <ignoredErrors>
    <ignoredError sqref="E3:E12 E24:E29 E13:E22" formulaRange="1"/>
  </ignoredError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8"/>
  <sheetViews>
    <sheetView workbookViewId="0">
      <pane xSplit="1" ySplit="1" topLeftCell="B2" activePane="bottomRight" state="frozen"/>
      <selection pane="topRight" activeCell="B1" sqref="B1"/>
      <selection pane="bottomLeft" activeCell="A2" sqref="A2"/>
      <selection pane="bottomRight" activeCell="I2" sqref="I2"/>
    </sheetView>
  </sheetViews>
  <sheetFormatPr baseColWidth="10" defaultRowHeight="15" x14ac:dyDescent="0.25"/>
  <cols>
    <col min="4" max="4" width="13.140625" customWidth="1"/>
  </cols>
  <sheetData>
    <row r="1" spans="1:9" ht="50.25" thickTop="1" x14ac:dyDescent="0.25">
      <c r="A1" s="33" t="s">
        <v>72</v>
      </c>
      <c r="B1" s="34" t="s">
        <v>73</v>
      </c>
      <c r="C1" s="34" t="s">
        <v>74</v>
      </c>
      <c r="D1" s="34" t="s">
        <v>75</v>
      </c>
      <c r="E1" s="34" t="s">
        <v>76</v>
      </c>
      <c r="F1" s="34" t="s">
        <v>77</v>
      </c>
      <c r="G1" s="34" t="s">
        <v>78</v>
      </c>
      <c r="H1" s="34" t="s">
        <v>79</v>
      </c>
      <c r="I1" s="34" t="s">
        <v>21</v>
      </c>
    </row>
    <row r="2" spans="1:9" x14ac:dyDescent="0.25">
      <c r="A2" s="3">
        <v>761</v>
      </c>
      <c r="B2" s="35"/>
      <c r="C2" s="35"/>
      <c r="D2" s="35"/>
      <c r="E2" s="35"/>
      <c r="F2" s="35">
        <v>229</v>
      </c>
      <c r="G2" s="35">
        <v>30</v>
      </c>
      <c r="H2" s="35"/>
      <c r="I2" s="31">
        <f>SUM(B2:H2)</f>
        <v>259</v>
      </c>
    </row>
    <row r="3" spans="1:9" x14ac:dyDescent="0.25">
      <c r="A3" s="3">
        <v>762</v>
      </c>
      <c r="B3" s="35"/>
      <c r="C3" s="35"/>
      <c r="D3" s="35"/>
      <c r="E3" s="35"/>
      <c r="F3" s="35"/>
      <c r="G3" s="35"/>
      <c r="H3" s="35"/>
      <c r="I3" s="31">
        <f t="shared" ref="I3:I28" si="0">SUM(B3:H3)</f>
        <v>0</v>
      </c>
    </row>
    <row r="4" spans="1:9" x14ac:dyDescent="0.25">
      <c r="A4" s="3">
        <v>763</v>
      </c>
      <c r="B4" s="35"/>
      <c r="C4" s="35"/>
      <c r="D4" s="35"/>
      <c r="E4" s="35"/>
      <c r="F4" s="35">
        <v>411</v>
      </c>
      <c r="G4" s="35">
        <v>5884</v>
      </c>
      <c r="H4" s="35">
        <v>1</v>
      </c>
      <c r="I4" s="31">
        <f t="shared" si="0"/>
        <v>6296</v>
      </c>
    </row>
    <row r="5" spans="1:9" x14ac:dyDescent="0.25">
      <c r="A5" s="3">
        <v>764</v>
      </c>
      <c r="B5" s="35"/>
      <c r="C5" s="35"/>
      <c r="D5" s="35"/>
      <c r="E5" s="35"/>
      <c r="F5" s="35">
        <v>20</v>
      </c>
      <c r="G5" s="35">
        <v>1823</v>
      </c>
      <c r="H5" s="35"/>
      <c r="I5" s="31">
        <f t="shared" si="0"/>
        <v>1843</v>
      </c>
    </row>
    <row r="6" spans="1:9" x14ac:dyDescent="0.25">
      <c r="A6" s="3">
        <v>765</v>
      </c>
      <c r="B6" s="35"/>
      <c r="C6" s="35"/>
      <c r="D6" s="35"/>
      <c r="E6" s="35"/>
      <c r="F6" s="35">
        <v>1</v>
      </c>
      <c r="G6" s="35">
        <v>44</v>
      </c>
      <c r="H6" s="35"/>
      <c r="I6" s="31">
        <f t="shared" si="0"/>
        <v>45</v>
      </c>
    </row>
    <row r="7" spans="1:9" x14ac:dyDescent="0.25">
      <c r="A7" s="3">
        <v>766</v>
      </c>
      <c r="B7" s="35"/>
      <c r="C7" s="35"/>
      <c r="D7" s="35"/>
      <c r="E7" s="35"/>
      <c r="F7" s="35"/>
      <c r="G7" s="35">
        <v>58</v>
      </c>
      <c r="H7" s="35"/>
      <c r="I7" s="31">
        <f t="shared" si="0"/>
        <v>58</v>
      </c>
    </row>
    <row r="8" spans="1:9" x14ac:dyDescent="0.25">
      <c r="A8" s="3">
        <v>767</v>
      </c>
      <c r="B8" s="35">
        <v>82</v>
      </c>
      <c r="C8" s="35">
        <v>1652</v>
      </c>
      <c r="D8" s="35">
        <v>1298</v>
      </c>
      <c r="E8" s="35">
        <v>347</v>
      </c>
      <c r="F8" s="35">
        <v>880</v>
      </c>
      <c r="G8" s="35">
        <v>596</v>
      </c>
      <c r="H8" s="35"/>
      <c r="I8" s="31">
        <f t="shared" si="0"/>
        <v>4855</v>
      </c>
    </row>
    <row r="9" spans="1:9" x14ac:dyDescent="0.25">
      <c r="A9" s="3">
        <v>768</v>
      </c>
      <c r="B9" s="35">
        <v>141</v>
      </c>
      <c r="C9" s="35">
        <v>1897</v>
      </c>
      <c r="D9" s="35">
        <v>2348</v>
      </c>
      <c r="E9" s="35">
        <v>1889</v>
      </c>
      <c r="F9" s="35">
        <v>3131</v>
      </c>
      <c r="G9" s="35">
        <v>416</v>
      </c>
      <c r="H9" s="35"/>
      <c r="I9" s="31">
        <f t="shared" si="0"/>
        <v>9822</v>
      </c>
    </row>
    <row r="10" spans="1:9" x14ac:dyDescent="0.25">
      <c r="A10" s="3">
        <v>770</v>
      </c>
      <c r="B10" s="31"/>
      <c r="C10" s="31">
        <v>72</v>
      </c>
      <c r="D10" s="31">
        <v>71</v>
      </c>
      <c r="E10" s="31">
        <v>44</v>
      </c>
      <c r="F10" s="31">
        <v>38</v>
      </c>
      <c r="G10" s="31"/>
      <c r="H10" s="31"/>
      <c r="I10" s="31">
        <f t="shared" si="0"/>
        <v>225</v>
      </c>
    </row>
    <row r="11" spans="1:9" x14ac:dyDescent="0.25">
      <c r="A11" s="3">
        <v>771</v>
      </c>
      <c r="B11" s="31">
        <v>0</v>
      </c>
      <c r="C11" s="31">
        <v>0</v>
      </c>
      <c r="D11" s="31">
        <v>0</v>
      </c>
      <c r="E11" s="31">
        <v>0</v>
      </c>
      <c r="F11" s="31">
        <v>27</v>
      </c>
      <c r="G11" s="31">
        <v>0</v>
      </c>
      <c r="H11" s="31">
        <v>0</v>
      </c>
      <c r="I11" s="31">
        <v>27</v>
      </c>
    </row>
    <row r="12" spans="1:9" x14ac:dyDescent="0.25">
      <c r="A12" s="3">
        <v>772</v>
      </c>
      <c r="B12" s="31">
        <v>21</v>
      </c>
      <c r="C12" s="31">
        <v>387</v>
      </c>
      <c r="D12" s="31">
        <v>108</v>
      </c>
      <c r="E12" s="31">
        <v>3</v>
      </c>
      <c r="F12" s="31"/>
      <c r="G12" s="31"/>
      <c r="H12" s="31"/>
      <c r="I12" s="31">
        <f t="shared" si="0"/>
        <v>519</v>
      </c>
    </row>
    <row r="13" spans="1:9" x14ac:dyDescent="0.25">
      <c r="A13" s="3">
        <v>773</v>
      </c>
      <c r="B13" s="31">
        <v>69</v>
      </c>
      <c r="C13" s="31">
        <v>759</v>
      </c>
      <c r="D13" s="31">
        <v>329</v>
      </c>
      <c r="E13" s="31">
        <v>1</v>
      </c>
      <c r="F13" s="31"/>
      <c r="G13" s="31"/>
      <c r="H13" s="31"/>
      <c r="I13" s="31">
        <f t="shared" si="0"/>
        <v>1158</v>
      </c>
    </row>
    <row r="14" spans="1:9" x14ac:dyDescent="0.25">
      <c r="A14" s="3">
        <v>774</v>
      </c>
      <c r="B14" s="31">
        <v>3320</v>
      </c>
      <c r="C14" s="31">
        <v>2</v>
      </c>
      <c r="D14" s="31">
        <v>46</v>
      </c>
      <c r="E14" s="31">
        <v>164</v>
      </c>
      <c r="F14" s="31">
        <v>125</v>
      </c>
      <c r="G14" s="31"/>
      <c r="H14" s="31"/>
      <c r="I14" s="31">
        <f t="shared" si="0"/>
        <v>3657</v>
      </c>
    </row>
    <row r="15" spans="1:9" x14ac:dyDescent="0.25">
      <c r="A15" s="3">
        <v>775</v>
      </c>
      <c r="B15" s="31"/>
      <c r="C15" s="31">
        <v>43</v>
      </c>
      <c r="D15" s="31"/>
      <c r="E15" s="31"/>
      <c r="F15" s="31"/>
      <c r="G15" s="31"/>
      <c r="H15" s="31">
        <v>27</v>
      </c>
      <c r="I15" s="31">
        <f t="shared" si="0"/>
        <v>70</v>
      </c>
    </row>
    <row r="16" spans="1:9" x14ac:dyDescent="0.25">
      <c r="A16" s="3">
        <v>776</v>
      </c>
      <c r="B16" s="31"/>
      <c r="C16" s="31">
        <v>1</v>
      </c>
      <c r="D16" s="31">
        <v>1</v>
      </c>
      <c r="E16" s="31">
        <v>3</v>
      </c>
      <c r="F16" s="31"/>
      <c r="G16" s="31"/>
      <c r="H16" s="31"/>
      <c r="I16" s="31">
        <f t="shared" si="0"/>
        <v>5</v>
      </c>
    </row>
    <row r="17" spans="1:9" x14ac:dyDescent="0.25">
      <c r="A17" s="3">
        <v>777</v>
      </c>
      <c r="B17" s="31"/>
      <c r="C17" s="31"/>
      <c r="D17" s="31"/>
      <c r="E17" s="31"/>
      <c r="F17" s="31"/>
      <c r="G17" s="31"/>
      <c r="H17" s="31"/>
      <c r="I17" s="31">
        <f t="shared" si="0"/>
        <v>0</v>
      </c>
    </row>
    <row r="18" spans="1:9" x14ac:dyDescent="0.25">
      <c r="A18" s="3">
        <v>778</v>
      </c>
      <c r="B18" s="31">
        <v>7</v>
      </c>
      <c r="C18" s="31">
        <v>24</v>
      </c>
      <c r="D18" s="31">
        <v>40</v>
      </c>
      <c r="E18" s="31">
        <v>227</v>
      </c>
      <c r="F18" s="31">
        <v>498</v>
      </c>
      <c r="G18" s="31">
        <v>95</v>
      </c>
      <c r="H18" s="31">
        <v>4</v>
      </c>
      <c r="I18" s="31">
        <f t="shared" si="0"/>
        <v>895</v>
      </c>
    </row>
    <row r="19" spans="1:9" x14ac:dyDescent="0.25">
      <c r="A19" s="3">
        <v>779</v>
      </c>
      <c r="B19" s="31">
        <v>5</v>
      </c>
      <c r="C19" s="31">
        <v>9</v>
      </c>
      <c r="D19" s="31"/>
      <c r="E19" s="31"/>
      <c r="F19" s="31"/>
      <c r="G19" s="31"/>
      <c r="H19" s="31"/>
      <c r="I19" s="31">
        <f t="shared" si="0"/>
        <v>14</v>
      </c>
    </row>
    <row r="20" spans="1:9" x14ac:dyDescent="0.25">
      <c r="A20" s="3">
        <v>780</v>
      </c>
      <c r="B20" s="31"/>
      <c r="C20" s="31">
        <v>3</v>
      </c>
      <c r="D20" s="31">
        <v>8</v>
      </c>
      <c r="E20" s="31">
        <v>55</v>
      </c>
      <c r="F20" s="31">
        <v>124</v>
      </c>
      <c r="G20" s="31">
        <v>10</v>
      </c>
      <c r="H20" s="31"/>
      <c r="I20" s="31">
        <f t="shared" si="0"/>
        <v>200</v>
      </c>
    </row>
    <row r="21" spans="1:9" x14ac:dyDescent="0.25">
      <c r="A21" s="3">
        <v>781</v>
      </c>
      <c r="B21" s="31">
        <v>26</v>
      </c>
      <c r="C21" s="31">
        <v>100</v>
      </c>
      <c r="D21" s="31">
        <v>287</v>
      </c>
      <c r="E21" s="31">
        <v>733</v>
      </c>
      <c r="F21" s="31">
        <v>1637</v>
      </c>
      <c r="G21" s="31">
        <v>231</v>
      </c>
      <c r="H21" s="31">
        <v>1</v>
      </c>
      <c r="I21" s="31">
        <f t="shared" si="0"/>
        <v>3015</v>
      </c>
    </row>
    <row r="22" spans="1:9" x14ac:dyDescent="0.25">
      <c r="A22" s="3">
        <v>782</v>
      </c>
      <c r="B22" s="31"/>
      <c r="C22" s="31"/>
      <c r="D22" s="31"/>
      <c r="E22" s="31">
        <v>7</v>
      </c>
      <c r="F22" s="31">
        <v>100</v>
      </c>
      <c r="G22" s="31">
        <v>23</v>
      </c>
      <c r="H22" s="31">
        <v>4</v>
      </c>
      <c r="I22" s="31">
        <f t="shared" si="0"/>
        <v>134</v>
      </c>
    </row>
    <row r="23" spans="1:9" x14ac:dyDescent="0.25">
      <c r="A23" s="3">
        <v>783</v>
      </c>
      <c r="B23" s="31">
        <v>24</v>
      </c>
      <c r="C23" s="31">
        <v>43</v>
      </c>
      <c r="D23" s="31">
        <v>133</v>
      </c>
      <c r="E23" s="31">
        <v>1660</v>
      </c>
      <c r="F23" s="31">
        <v>7835</v>
      </c>
      <c r="G23" s="31">
        <v>1129</v>
      </c>
      <c r="H23" s="31">
        <v>5</v>
      </c>
      <c r="I23" s="31">
        <f t="shared" si="0"/>
        <v>10829</v>
      </c>
    </row>
    <row r="24" spans="1:9" x14ac:dyDescent="0.25">
      <c r="A24" s="3">
        <v>784</v>
      </c>
      <c r="B24" s="31"/>
      <c r="C24" s="31">
        <v>8</v>
      </c>
      <c r="D24" s="31">
        <v>630</v>
      </c>
      <c r="E24" s="31">
        <v>1564</v>
      </c>
      <c r="F24" s="31">
        <v>154</v>
      </c>
      <c r="G24" s="31"/>
      <c r="H24" s="31"/>
      <c r="I24" s="31">
        <f t="shared" si="0"/>
        <v>2356</v>
      </c>
    </row>
    <row r="25" spans="1:9" x14ac:dyDescent="0.25">
      <c r="A25" s="3">
        <v>785</v>
      </c>
      <c r="B25" s="31"/>
      <c r="C25" s="31"/>
      <c r="D25" s="31"/>
      <c r="E25" s="31">
        <v>73</v>
      </c>
      <c r="F25" s="31"/>
      <c r="G25" s="31"/>
      <c r="H25" s="31"/>
      <c r="I25" s="31">
        <f t="shared" si="0"/>
        <v>73</v>
      </c>
    </row>
    <row r="26" spans="1:9" x14ac:dyDescent="0.25">
      <c r="A26" s="3">
        <v>786</v>
      </c>
      <c r="B26" s="31"/>
      <c r="C26" s="31">
        <v>1</v>
      </c>
      <c r="D26" s="31">
        <v>177</v>
      </c>
      <c r="E26" s="31">
        <v>358</v>
      </c>
      <c r="F26" s="31">
        <v>35</v>
      </c>
      <c r="G26" s="31"/>
      <c r="H26" s="31"/>
      <c r="I26" s="31">
        <f t="shared" si="0"/>
        <v>571</v>
      </c>
    </row>
    <row r="27" spans="1:9" x14ac:dyDescent="0.25">
      <c r="A27" s="3">
        <v>787</v>
      </c>
      <c r="B27" s="31"/>
      <c r="C27" s="31"/>
      <c r="D27" s="31">
        <v>43</v>
      </c>
      <c r="E27" s="31">
        <v>41</v>
      </c>
      <c r="F27" s="31"/>
      <c r="G27" s="31"/>
      <c r="H27" s="31"/>
      <c r="I27" s="31">
        <f t="shared" si="0"/>
        <v>84</v>
      </c>
    </row>
    <row r="28" spans="1:9" x14ac:dyDescent="0.25">
      <c r="A28" s="3">
        <v>788</v>
      </c>
      <c r="B28" s="31"/>
      <c r="C28" s="31"/>
      <c r="D28" s="31">
        <v>10</v>
      </c>
      <c r="E28" s="31">
        <v>57</v>
      </c>
      <c r="F28" s="31">
        <v>174</v>
      </c>
      <c r="G28" s="31">
        <v>11</v>
      </c>
      <c r="H28" s="31"/>
      <c r="I28" s="31">
        <f t="shared" si="0"/>
        <v>252</v>
      </c>
    </row>
  </sheetData>
  <pageMargins left="0.7" right="0.7" top="0.75" bottom="0.75" header="0.3" footer="0.3"/>
  <ignoredErrors>
    <ignoredError sqref="I2:I10 I12:I28" formulaRange="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pane xSplit="1" ySplit="1" topLeftCell="B2" activePane="bottomRight" state="frozen"/>
      <selection pane="topRight" activeCell="B1" sqref="B1"/>
      <selection pane="bottomLeft" activeCell="A2" sqref="A2"/>
      <selection pane="bottomRight" activeCell="B9" sqref="B9"/>
    </sheetView>
  </sheetViews>
  <sheetFormatPr baseColWidth="10" defaultRowHeight="15" x14ac:dyDescent="0.25"/>
  <cols>
    <col min="1" max="1" width="13.5703125" customWidth="1"/>
    <col min="2" max="2" width="89.7109375" customWidth="1"/>
  </cols>
  <sheetData>
    <row r="1" spans="1:2" ht="18" thickTop="1" thickBot="1" x14ac:dyDescent="0.3">
      <c r="A1" s="36" t="s">
        <v>72</v>
      </c>
      <c r="B1" s="36" t="s">
        <v>80</v>
      </c>
    </row>
    <row r="2" spans="1:2" ht="61.15" customHeight="1" thickTop="1" x14ac:dyDescent="0.25">
      <c r="A2" s="3">
        <v>761</v>
      </c>
      <c r="B2" s="78" t="s">
        <v>149</v>
      </c>
    </row>
    <row r="3" spans="1:2" ht="73.150000000000006" customHeight="1" x14ac:dyDescent="0.25">
      <c r="A3" s="3">
        <v>762</v>
      </c>
      <c r="B3" s="69" t="s">
        <v>153</v>
      </c>
    </row>
    <row r="4" spans="1:2" ht="60" x14ac:dyDescent="0.25">
      <c r="A4" s="3">
        <v>763</v>
      </c>
      <c r="B4" s="79" t="s">
        <v>164</v>
      </c>
    </row>
    <row r="5" spans="1:2" ht="60" x14ac:dyDescent="0.25">
      <c r="A5" s="3">
        <v>764</v>
      </c>
      <c r="B5" s="80" t="s">
        <v>165</v>
      </c>
    </row>
    <row r="6" spans="1:2" ht="90" x14ac:dyDescent="0.25">
      <c r="A6" s="3">
        <v>765</v>
      </c>
      <c r="B6" s="81" t="s">
        <v>166</v>
      </c>
    </row>
    <row r="7" spans="1:2" ht="90" x14ac:dyDescent="0.25">
      <c r="A7" s="3">
        <v>766</v>
      </c>
      <c r="B7" s="81" t="s">
        <v>167</v>
      </c>
    </row>
    <row r="8" spans="1:2" ht="105" x14ac:dyDescent="0.25">
      <c r="A8" s="3">
        <v>767</v>
      </c>
      <c r="B8" s="68" t="s">
        <v>160</v>
      </c>
    </row>
    <row r="9" spans="1:2" ht="120" x14ac:dyDescent="0.25">
      <c r="A9" s="3">
        <v>768</v>
      </c>
      <c r="B9" s="69" t="s">
        <v>161</v>
      </c>
    </row>
    <row r="10" spans="1:2" ht="120" x14ac:dyDescent="0.25">
      <c r="A10" s="85">
        <v>769</v>
      </c>
      <c r="B10" s="81" t="s">
        <v>174</v>
      </c>
    </row>
    <row r="11" spans="1:2" ht="90" x14ac:dyDescent="0.25">
      <c r="A11" s="3">
        <v>770</v>
      </c>
      <c r="B11" s="69" t="s">
        <v>163</v>
      </c>
    </row>
    <row r="12" spans="1:2" ht="45" x14ac:dyDescent="0.25">
      <c r="A12" s="3">
        <v>771</v>
      </c>
      <c r="B12" s="69" t="s">
        <v>162</v>
      </c>
    </row>
    <row r="13" spans="1:2" ht="210" x14ac:dyDescent="0.25">
      <c r="A13" s="3">
        <v>772</v>
      </c>
      <c r="B13" s="68" t="s">
        <v>150</v>
      </c>
    </row>
    <row r="14" spans="1:2" ht="130.9" customHeight="1" x14ac:dyDescent="0.25">
      <c r="A14" s="3">
        <v>773</v>
      </c>
      <c r="B14" s="68" t="s">
        <v>172</v>
      </c>
    </row>
    <row r="15" spans="1:2" ht="105" x14ac:dyDescent="0.25">
      <c r="A15" s="3">
        <v>774</v>
      </c>
      <c r="B15" s="68" t="s">
        <v>151</v>
      </c>
    </row>
    <row r="16" spans="1:2" ht="157.15" customHeight="1" x14ac:dyDescent="0.25">
      <c r="A16" s="3">
        <v>775</v>
      </c>
      <c r="B16" s="68" t="s">
        <v>152</v>
      </c>
    </row>
    <row r="17" spans="1:2" ht="60" x14ac:dyDescent="0.25">
      <c r="A17" s="3">
        <v>776</v>
      </c>
      <c r="B17" s="69" t="s">
        <v>154</v>
      </c>
    </row>
    <row r="18" spans="1:2" ht="45" x14ac:dyDescent="0.25">
      <c r="A18" s="3">
        <v>777</v>
      </c>
      <c r="B18" s="69" t="s">
        <v>155</v>
      </c>
    </row>
    <row r="19" spans="1:2" ht="75" x14ac:dyDescent="0.25">
      <c r="A19" s="3">
        <v>778</v>
      </c>
      <c r="B19" s="69" t="s">
        <v>158</v>
      </c>
    </row>
    <row r="20" spans="1:2" ht="60" x14ac:dyDescent="0.25">
      <c r="A20" s="3">
        <v>779</v>
      </c>
      <c r="B20" s="69" t="s">
        <v>156</v>
      </c>
    </row>
    <row r="21" spans="1:2" ht="60" x14ac:dyDescent="0.25">
      <c r="A21" s="3">
        <v>780</v>
      </c>
      <c r="B21" s="69" t="s">
        <v>157</v>
      </c>
    </row>
    <row r="22" spans="1:2" ht="165" x14ac:dyDescent="0.25">
      <c r="A22" s="3">
        <v>781</v>
      </c>
      <c r="B22" s="69" t="s">
        <v>159</v>
      </c>
    </row>
    <row r="23" spans="1:2" ht="120" x14ac:dyDescent="0.25">
      <c r="A23" s="3">
        <v>782</v>
      </c>
      <c r="B23" s="69" t="s">
        <v>145</v>
      </c>
    </row>
    <row r="24" spans="1:2" ht="90" x14ac:dyDescent="0.25">
      <c r="A24" s="3">
        <v>783</v>
      </c>
      <c r="B24" s="82" t="s">
        <v>173</v>
      </c>
    </row>
    <row r="25" spans="1:2" ht="90" x14ac:dyDescent="0.25">
      <c r="A25" s="3">
        <v>784</v>
      </c>
      <c r="B25" s="83" t="s">
        <v>168</v>
      </c>
    </row>
    <row r="26" spans="1:2" ht="75" x14ac:dyDescent="0.25">
      <c r="A26" s="3">
        <v>785</v>
      </c>
      <c r="B26" s="83" t="s">
        <v>169</v>
      </c>
    </row>
    <row r="27" spans="1:2" ht="60" x14ac:dyDescent="0.25">
      <c r="A27" s="3">
        <v>786</v>
      </c>
      <c r="B27" s="83" t="s">
        <v>170</v>
      </c>
    </row>
    <row r="28" spans="1:2" ht="60" x14ac:dyDescent="0.25">
      <c r="A28" s="3">
        <v>787</v>
      </c>
      <c r="B28" s="83" t="s">
        <v>171</v>
      </c>
    </row>
    <row r="29" spans="1:2" ht="180" x14ac:dyDescent="0.25">
      <c r="A29" s="3">
        <v>788</v>
      </c>
      <c r="B29" s="83" t="s">
        <v>147</v>
      </c>
    </row>
    <row r="30" spans="1:2" ht="75" x14ac:dyDescent="0.25">
      <c r="A30" s="3">
        <v>789</v>
      </c>
      <c r="B30" s="83" t="s">
        <v>148</v>
      </c>
    </row>
    <row r="31" spans="1:2" ht="150" x14ac:dyDescent="0.25">
      <c r="A31" s="3">
        <v>790</v>
      </c>
      <c r="B31" s="84" t="s">
        <v>146</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5</vt:i4>
      </vt:variant>
    </vt:vector>
  </HeadingPairs>
  <TitlesOfParts>
    <vt:vector size="5" baseType="lpstr">
      <vt:lpstr>Seguimiento</vt:lpstr>
      <vt:lpstr>INFORMACIÓN POR LOCALIDAD</vt:lpstr>
      <vt:lpstr>CARACTERÍSTICAS POBLACIONALES </vt:lpstr>
      <vt:lpstr>GRUPO ETARIO</vt:lpstr>
      <vt:lpstr>INFORMACIÓN CUALITATIVA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573014735174</dc:creator>
  <cp:lastModifiedBy>Usuario de Windows</cp:lastModifiedBy>
  <dcterms:created xsi:type="dcterms:W3CDTF">2021-03-29T22:47:17Z</dcterms:created>
  <dcterms:modified xsi:type="dcterms:W3CDTF">2021-10-15T19:12:06Z</dcterms:modified>
</cp:coreProperties>
</file>