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59E611B4-9A95-407A-B1AE-FD8E4E2790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 TRIMESTRE 2021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8" i="13" l="1"/>
  <c r="D193" i="13"/>
  <c r="C193" i="13"/>
  <c r="B193" i="13"/>
  <c r="D141" i="13"/>
  <c r="C141" i="13"/>
  <c r="B141" i="13"/>
  <c r="D88" i="13"/>
  <c r="C88" i="13"/>
  <c r="B88" i="13"/>
  <c r="D36" i="13"/>
  <c r="C36" i="13"/>
  <c r="B36" i="13"/>
  <c r="D205" i="13"/>
  <c r="C205" i="13"/>
  <c r="B205" i="13"/>
  <c r="D181" i="13"/>
  <c r="C181" i="13"/>
  <c r="B181" i="13"/>
  <c r="D169" i="13"/>
  <c r="C169" i="13"/>
  <c r="B169" i="13"/>
  <c r="D153" i="13"/>
  <c r="C153" i="13"/>
  <c r="B153" i="13"/>
  <c r="D129" i="13"/>
  <c r="C129" i="13"/>
  <c r="B129" i="13"/>
  <c r="D117" i="13"/>
  <c r="C117" i="13"/>
  <c r="B117" i="13"/>
  <c r="D100" i="13"/>
  <c r="C100" i="13"/>
  <c r="B100" i="13"/>
  <c r="D76" i="13"/>
  <c r="C76" i="13"/>
  <c r="B76" i="13"/>
  <c r="D64" i="13"/>
  <c r="C64" i="13"/>
  <c r="B64" i="13"/>
  <c r="D24" i="13"/>
  <c r="C24" i="13"/>
  <c r="B24" i="13"/>
  <c r="D12" i="13"/>
  <c r="C12" i="13"/>
  <c r="B12" i="13"/>
  <c r="B208" i="13" l="1"/>
  <c r="B103" i="13"/>
  <c r="D156" i="13"/>
  <c r="C208" i="13"/>
  <c r="D208" i="13"/>
  <c r="D209" i="13" s="1"/>
  <c r="C103" i="13"/>
  <c r="C104" i="13" s="1"/>
  <c r="B156" i="13"/>
  <c r="D157" i="13" s="1"/>
  <c r="D103" i="13"/>
  <c r="C156" i="13"/>
  <c r="C194" i="13"/>
  <c r="D194" i="13"/>
  <c r="C142" i="13"/>
  <c r="D142" i="13"/>
  <c r="C89" i="13"/>
  <c r="D89" i="13"/>
  <c r="C37" i="13"/>
  <c r="D37" i="13"/>
  <c r="D48" i="13"/>
  <c r="D51" i="13" s="1"/>
  <c r="C13" i="13"/>
  <c r="D13" i="13"/>
  <c r="C25" i="13"/>
  <c r="D25" i="13"/>
  <c r="C65" i="13"/>
  <c r="D65" i="13"/>
  <c r="C77" i="13"/>
  <c r="D77" i="13"/>
  <c r="C101" i="13"/>
  <c r="D101" i="13"/>
  <c r="C118" i="13"/>
  <c r="D118" i="13"/>
  <c r="C130" i="13"/>
  <c r="D130" i="13"/>
  <c r="C154" i="13"/>
  <c r="D154" i="13"/>
  <c r="C170" i="13"/>
  <c r="D170" i="13"/>
  <c r="C182" i="13"/>
  <c r="D182" i="13"/>
  <c r="C206" i="13"/>
  <c r="D206" i="13"/>
  <c r="D104" i="13" l="1"/>
  <c r="C209" i="13"/>
  <c r="B209" i="13" s="1"/>
  <c r="C157" i="13"/>
  <c r="B157" i="13" s="1"/>
  <c r="B194" i="13"/>
  <c r="B142" i="13"/>
  <c r="B89" i="13"/>
  <c r="B37" i="13"/>
  <c r="B48" i="13"/>
  <c r="B51" i="13" s="1"/>
  <c r="C48" i="13"/>
  <c r="C51" i="13" s="1"/>
  <c r="B206" i="13"/>
  <c r="B182" i="13"/>
  <c r="B170" i="13"/>
  <c r="B154" i="13"/>
  <c r="B130" i="13"/>
  <c r="B118" i="13"/>
  <c r="B101" i="13"/>
  <c r="B77" i="13"/>
  <c r="B65" i="13"/>
  <c r="B104" i="13"/>
  <c r="B25" i="13"/>
  <c r="D217" i="13"/>
  <c r="B13" i="13"/>
  <c r="C49" i="13" l="1"/>
  <c r="D49" i="13"/>
  <c r="B217" i="13" l="1"/>
  <c r="D218" i="13" s="1"/>
  <c r="D52" i="13"/>
  <c r="B49" i="13"/>
  <c r="C217" i="13"/>
  <c r="C52" i="13"/>
  <c r="C218" i="13" l="1"/>
  <c r="B52" i="13"/>
</calcChain>
</file>

<file path=xl/sharedStrings.xml><?xml version="1.0" encoding="utf-8"?>
<sst xmlns="http://schemas.openxmlformats.org/spreadsheetml/2006/main" count="220" uniqueCount="38">
  <si>
    <t>Mes:</t>
  </si>
  <si>
    <t>DICIEMBRE 16 A 31 - 2020</t>
  </si>
  <si>
    <t>Cola:</t>
  </si>
  <si>
    <t>Información Ciudadana</t>
  </si>
  <si>
    <t>Indicadores por llamada</t>
  </si>
  <si>
    <t>Semana</t>
  </si>
  <si>
    <t>Llamadas Recibidas</t>
  </si>
  <si>
    <t>Llamadas contestadas</t>
  </si>
  <si>
    <t>Llamadas abandonadas</t>
  </si>
  <si>
    <t>Total</t>
  </si>
  <si>
    <t>TOTAL %</t>
  </si>
  <si>
    <t>ENERO</t>
  </si>
  <si>
    <t>FEBRERO</t>
  </si>
  <si>
    <t>Mes</t>
  </si>
  <si>
    <t>MARZO</t>
  </si>
  <si>
    <t>Cola</t>
  </si>
  <si>
    <t>TOTAL TRIMESTRE</t>
  </si>
  <si>
    <t>Linea Administrativa</t>
  </si>
  <si>
    <t>DICIEMBRE</t>
  </si>
  <si>
    <t>Linea administrativa</t>
  </si>
  <si>
    <t>Linea PQRS</t>
  </si>
  <si>
    <t>Linea Denuncias por presuntos hechos de corrupción</t>
  </si>
  <si>
    <t>Linea Denuncias</t>
  </si>
  <si>
    <t>Trimestre</t>
  </si>
  <si>
    <t>TODAS</t>
  </si>
  <si>
    <t>N.A</t>
  </si>
  <si>
    <t xml:space="preserve">Elaboró  </t>
  </si>
  <si>
    <t>Aprobó</t>
  </si>
  <si>
    <t>Erwin Gaeth Mera. Líder equipo SIAC.</t>
  </si>
  <si>
    <t xml:space="preserve">Fecha de elaboración.  </t>
  </si>
  <si>
    <t>Abril 13 del  2021</t>
  </si>
  <si>
    <t xml:space="preserve">Fuente. </t>
  </si>
  <si>
    <t>Aplicativo Denwa</t>
  </si>
  <si>
    <t xml:space="preserve">SUBSECRETARÍA 
SERVICIO INTEGRAL DE ATENCIÓN A LA CIUDADANÍA-SIAC-.
ANEXO 6. REPORTE ATENCIÓN TELEFÓNICA DEL 16 DE DEL  2020 AL 31 DE MARZO DEL 2021
</t>
  </si>
  <si>
    <t>Subdirecciones Locales</t>
  </si>
  <si>
    <t>Claudia Bulla. Profesional contratista SIAC.</t>
  </si>
  <si>
    <t>Atención General - Telefonía SIAC</t>
  </si>
  <si>
    <t>1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</si>
</sst>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3" borderId="1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/>
    <xf numFmtId="0" fontId="2" fillId="0" borderId="13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left"/>
    </xf>
    <xf numFmtId="0" fontId="2" fillId="5" borderId="13" xfId="0" applyFont="1" applyFill="1" applyBorder="1" applyAlignment="1"/>
    <xf numFmtId="0" fontId="2" fillId="5" borderId="18" xfId="0" applyFont="1" applyFill="1" applyBorder="1" applyAlignment="1"/>
    <xf numFmtId="0" fontId="1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2" fillId="5" borderId="16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left"/>
    </xf>
    <xf numFmtId="0" fontId="2" fillId="5" borderId="14" xfId="0" applyFont="1" applyFill="1" applyBorder="1" applyAlignment="1">
      <alignment horizontal="left"/>
    </xf>
    <xf numFmtId="0" fontId="2" fillId="5" borderId="15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657225</xdr:colOff>
      <xdr:row>1</xdr:row>
      <xdr:rowOff>28575</xdr:rowOff>
    </xdr:from>
    <xdr:to>
      <xdr:col>13</xdr:col>
      <xdr:colOff>590550</xdr:colOff>
      <xdr:row>16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13B1598-95A0-44B3-BC31-61C38D992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0" y="1066800"/>
          <a:ext cx="5486400" cy="2314575"/>
        </a:xfrm>
        <a:prstGeom prst="rect">
          <a:avLst/>
        </a:prstGeom>
      </xdr:spPr>
    </xdr:pic>
    <xdr:clientData/>
  </xdr:twoCellAnchor>
  <xdr:twoCellAnchor editAs="oneCell">
    <xdr:from>
      <xdr:col>4</xdr:col>
      <xdr:colOff>647700</xdr:colOff>
      <xdr:row>51</xdr:row>
      <xdr:rowOff>133350</xdr:rowOff>
    </xdr:from>
    <xdr:to>
      <xdr:col>13</xdr:col>
      <xdr:colOff>571500</xdr:colOff>
      <xdr:row>66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5A6462D-FC45-47BE-94F6-F7D7374328EF}"/>
            </a:ext>
            <a:ext uri="{147F2762-F138-4A5C-976F-8EAC2B608ADB}">
              <a16:predDERef xmlns:a16="http://schemas.microsoft.com/office/drawing/2014/main" pred="{C13B1598-95A0-44B3-BC31-61C38D992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67475" y="8791575"/>
          <a:ext cx="5476875" cy="2286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104</xdr:row>
      <xdr:rowOff>104775</xdr:rowOff>
    </xdr:from>
    <xdr:to>
      <xdr:col>14</xdr:col>
      <xdr:colOff>19050</xdr:colOff>
      <xdr:row>118</xdr:row>
      <xdr:rowOff>133350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7CF24F0-2DAE-42A1-96DC-B59A08B03F67}"/>
            </a:ext>
            <a:ext uri="{147F2762-F138-4A5C-976F-8EAC2B608ADB}">
              <a16:predDERef xmlns:a16="http://schemas.microsoft.com/office/drawing/2014/main" pred="{15A6462D-FC45-47BE-94F6-F7D737432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24625" y="16840200"/>
          <a:ext cx="5476875" cy="2162175"/>
        </a:xfrm>
        <a:prstGeom prst="rect">
          <a:avLst/>
        </a:prstGeom>
      </xdr:spPr>
    </xdr:pic>
    <xdr:clientData/>
  </xdr:twoCellAnchor>
  <xdr:twoCellAnchor editAs="oneCell">
    <xdr:from>
      <xdr:col>5</xdr:col>
      <xdr:colOff>9525</xdr:colOff>
      <xdr:row>155</xdr:row>
      <xdr:rowOff>95250</xdr:rowOff>
    </xdr:from>
    <xdr:to>
      <xdr:col>13</xdr:col>
      <xdr:colOff>600075</xdr:colOff>
      <xdr:row>170</xdr:row>
      <xdr:rowOff>123825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67FF6F7-5D29-4B0F-9ED5-EA41C725145D}"/>
            </a:ext>
            <a:ext uri="{147F2762-F138-4A5C-976F-8EAC2B608ADB}">
              <a16:predDERef xmlns:a16="http://schemas.microsoft.com/office/drawing/2014/main" pred="{C7CF24F0-2DAE-42A1-96DC-B59A08B03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05575" y="24603075"/>
          <a:ext cx="5467350" cy="2438400"/>
        </a:xfrm>
        <a:prstGeom prst="rect">
          <a:avLst/>
        </a:prstGeom>
      </xdr:spPr>
    </xdr:pic>
    <xdr:clientData/>
  </xdr:twoCellAnchor>
  <xdr:twoCellAnchor editAs="oneCell">
    <xdr:from>
      <xdr:col>4</xdr:col>
      <xdr:colOff>657225</xdr:colOff>
      <xdr:row>17</xdr:row>
      <xdr:rowOff>0</xdr:rowOff>
    </xdr:from>
    <xdr:to>
      <xdr:col>14</xdr:col>
      <xdr:colOff>0</xdr:colOff>
      <xdr:row>32</xdr:row>
      <xdr:rowOff>19050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8275568-991F-46D3-9818-2FEB6E812BB5}"/>
            </a:ext>
            <a:ext uri="{147F2762-F138-4A5C-976F-8EAC2B608ADB}">
              <a16:predDERef xmlns:a16="http://schemas.microsoft.com/office/drawing/2014/main" pred="{C67FF6F7-5D29-4B0F-9ED5-EA41C7251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477000" y="3819525"/>
          <a:ext cx="5505450" cy="23050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67</xdr:row>
      <xdr:rowOff>133350</xdr:rowOff>
    </xdr:from>
    <xdr:to>
      <xdr:col>13</xdr:col>
      <xdr:colOff>600075</xdr:colOff>
      <xdr:row>83</xdr:row>
      <xdr:rowOff>28575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B429CAF-604F-4605-BC0D-0DCE752321C0}"/>
            </a:ext>
            <a:ext uri="{147F2762-F138-4A5C-976F-8EAC2B608ADB}">
              <a16:predDERef xmlns:a16="http://schemas.microsoft.com/office/drawing/2014/main" pred="{E8275568-991F-46D3-9818-2FEB6E812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496050" y="11877675"/>
          <a:ext cx="5476875" cy="233362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120</xdr:row>
      <xdr:rowOff>0</xdr:rowOff>
    </xdr:from>
    <xdr:to>
      <xdr:col>13</xdr:col>
      <xdr:colOff>600075</xdr:colOff>
      <xdr:row>136</xdr:row>
      <xdr:rowOff>47625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1E481B00-2342-4F04-AB83-26F693504849}"/>
            </a:ext>
            <a:ext uri="{147F2762-F138-4A5C-976F-8EAC2B608ADB}">
              <a16:predDERef xmlns:a16="http://schemas.microsoft.com/office/drawing/2014/main" pred="{5B429CAF-604F-4605-BC0D-0DCE75232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496050" y="20126325"/>
          <a:ext cx="5476875" cy="248602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174</xdr:row>
      <xdr:rowOff>9525</xdr:rowOff>
    </xdr:from>
    <xdr:to>
      <xdr:col>14</xdr:col>
      <xdr:colOff>0</xdr:colOff>
      <xdr:row>190</xdr:row>
      <xdr:rowOff>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6CFF482-666D-495A-BA3E-1620C32472A3}"/>
            </a:ext>
            <a:ext uri="{147F2762-F138-4A5C-976F-8EAC2B608ADB}">
              <a16:predDERef xmlns:a16="http://schemas.microsoft.com/office/drawing/2014/main" pred="{1E481B00-2342-4F04-AB83-26F693504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496050" y="28670250"/>
          <a:ext cx="5486400" cy="2428875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666750</xdr:colOff>
      <xdr:row>32</xdr:row>
      <xdr:rowOff>133350</xdr:rowOff>
    </xdr:from>
    <xdr:to>
      <xdr:col>13</xdr:col>
      <xdr:colOff>600075</xdr:colOff>
      <xdr:row>48</xdr:row>
      <xdr:rowOff>9525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8BDB1BD3-CF04-47B3-9F8D-5A4439BB2F53}"/>
            </a:ext>
            <a:ext uri="{147F2762-F138-4A5C-976F-8EAC2B608ADB}">
              <a16:predDERef xmlns:a16="http://schemas.microsoft.com/office/drawing/2014/main" pred="{06CFF482-666D-495A-BA3E-1620C3247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486525" y="6238875"/>
          <a:ext cx="5486400" cy="23145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47625</xdr:rowOff>
    </xdr:from>
    <xdr:to>
      <xdr:col>13</xdr:col>
      <xdr:colOff>600075</xdr:colOff>
      <xdr:row>101</xdr:row>
      <xdr:rowOff>114300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D917A6BD-51EC-45AB-9623-91BF011AD317}"/>
            </a:ext>
            <a:ext uri="{147F2762-F138-4A5C-976F-8EAC2B608ADB}">
              <a16:predDERef xmlns:a16="http://schemas.microsoft.com/office/drawing/2014/main" pred="{8BDB1BD3-CF04-47B3-9F8D-5A4439BB2F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496050" y="14039850"/>
          <a:ext cx="5476875" cy="23526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138</xdr:row>
      <xdr:rowOff>0</xdr:rowOff>
    </xdr:from>
    <xdr:to>
      <xdr:col>13</xdr:col>
      <xdr:colOff>590550</xdr:colOff>
      <xdr:row>153</xdr:row>
      <xdr:rowOff>38100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669EBF0F-2AC0-4CAF-A159-1A593F1A414E}"/>
            </a:ext>
            <a:ext uri="{147F2762-F138-4A5C-976F-8EAC2B608ADB}">
              <a16:predDERef xmlns:a16="http://schemas.microsoft.com/office/drawing/2014/main" pred="{D917A6BD-51EC-45AB-9623-91BF011AD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496050" y="22869525"/>
          <a:ext cx="5467350" cy="23241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191</xdr:row>
      <xdr:rowOff>0</xdr:rowOff>
    </xdr:from>
    <xdr:to>
      <xdr:col>14</xdr:col>
      <xdr:colOff>0</xdr:colOff>
      <xdr:row>206</xdr:row>
      <xdr:rowOff>28575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83EC5877-9DC8-4C80-B9DE-5A668DD4500E}"/>
            </a:ext>
            <a:ext uri="{147F2762-F138-4A5C-976F-8EAC2B608ADB}">
              <a16:predDERef xmlns:a16="http://schemas.microsoft.com/office/drawing/2014/main" pred="{669EBF0F-2AC0-4CAF-A159-1A593F1A41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496050" y="31251525"/>
          <a:ext cx="5486400" cy="2314575"/>
        </a:xfrm>
        <a:prstGeom prst="rect">
          <a:avLst/>
        </a:prstGeom>
      </xdr:spPr>
    </xdr:pic>
    <xdr:clientData/>
  </xdr:twoCellAnchor>
  <xdr:twoCellAnchor>
    <xdr:from>
      <xdr:col>3</xdr:col>
      <xdr:colOff>209550</xdr:colOff>
      <xdr:row>102</xdr:row>
      <xdr:rowOff>57150</xdr:rowOff>
    </xdr:from>
    <xdr:to>
      <xdr:col>3</xdr:col>
      <xdr:colOff>1325550</xdr:colOff>
      <xdr:row>102</xdr:row>
      <xdr:rowOff>309150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D9364B9C-4B9B-4F73-A788-A035AEC69EA3}"/>
            </a:ext>
          </a:extLst>
        </xdr:cNvPr>
        <xdr:cNvSpPr/>
      </xdr:nvSpPr>
      <xdr:spPr>
        <a:xfrm>
          <a:off x="4629150" y="16087725"/>
          <a:ext cx="1116000" cy="252000"/>
        </a:xfrm>
        <a:prstGeom prst="rect">
          <a:avLst/>
        </a:prstGeom>
        <a:noFill/>
        <a:ln w="381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200025</xdr:colOff>
      <xdr:row>11</xdr:row>
      <xdr:rowOff>0</xdr:rowOff>
    </xdr:from>
    <xdr:to>
      <xdr:col>3</xdr:col>
      <xdr:colOff>1316025</xdr:colOff>
      <xdr:row>11</xdr:row>
      <xdr:rowOff>144000</xdr:rowOff>
    </xdr:to>
    <xdr:sp macro="" textlink="">
      <xdr:nvSpPr>
        <xdr:cNvPr id="17" name="Rectángulo 16">
          <a:extLst>
            <a:ext uri="{FF2B5EF4-FFF2-40B4-BE49-F238E27FC236}">
              <a16:creationId xmlns:a16="http://schemas.microsoft.com/office/drawing/2014/main" id="{5095361A-9073-41C1-849C-A76845608960}"/>
            </a:ext>
          </a:extLst>
        </xdr:cNvPr>
        <xdr:cNvSpPr/>
      </xdr:nvSpPr>
      <xdr:spPr>
        <a:xfrm>
          <a:off x="4619625" y="2162175"/>
          <a:ext cx="1116000" cy="144000"/>
        </a:xfrm>
        <a:prstGeom prst="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152400</xdr:colOff>
      <xdr:row>50</xdr:row>
      <xdr:rowOff>19050</xdr:rowOff>
    </xdr:from>
    <xdr:to>
      <xdr:col>3</xdr:col>
      <xdr:colOff>1268400</xdr:colOff>
      <xdr:row>51</xdr:row>
      <xdr:rowOff>10650</xdr:rowOff>
    </xdr:to>
    <xdr:sp macro="" textlink="">
      <xdr:nvSpPr>
        <xdr:cNvPr id="27" name="Rectángulo 26">
          <a:extLst>
            <a:ext uri="{FF2B5EF4-FFF2-40B4-BE49-F238E27FC236}">
              <a16:creationId xmlns:a16="http://schemas.microsoft.com/office/drawing/2014/main" id="{6AC1A51A-0181-404E-BD7C-70A43B56F484}"/>
            </a:ext>
          </a:extLst>
        </xdr:cNvPr>
        <xdr:cNvSpPr/>
      </xdr:nvSpPr>
      <xdr:spPr>
        <a:xfrm>
          <a:off x="4572000" y="8124825"/>
          <a:ext cx="1116000" cy="144000"/>
        </a:xfrm>
        <a:prstGeom prst="rect">
          <a:avLst/>
        </a:prstGeom>
        <a:noFill/>
        <a:ln w="381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solidFill>
              <a:srgbClr val="C00000"/>
            </a:solidFill>
          </a:endParaRPr>
        </a:p>
      </xdr:txBody>
    </xdr:sp>
    <xdr:clientData/>
  </xdr:twoCellAnchor>
  <xdr:twoCellAnchor>
    <xdr:from>
      <xdr:col>0</xdr:col>
      <xdr:colOff>152400</xdr:colOff>
      <xdr:row>49</xdr:row>
      <xdr:rowOff>28575</xdr:rowOff>
    </xdr:from>
    <xdr:to>
      <xdr:col>0</xdr:col>
      <xdr:colOff>1268400</xdr:colOff>
      <xdr:row>50</xdr:row>
      <xdr:rowOff>128175</xdr:rowOff>
    </xdr:to>
    <xdr:sp macro="" textlink="">
      <xdr:nvSpPr>
        <xdr:cNvPr id="29" name="Rectángulo 28">
          <a:extLst>
            <a:ext uri="{FF2B5EF4-FFF2-40B4-BE49-F238E27FC236}">
              <a16:creationId xmlns:a16="http://schemas.microsoft.com/office/drawing/2014/main" id="{21A7F0A3-F18D-4086-98C0-17B2087A4B4C}"/>
            </a:ext>
          </a:extLst>
        </xdr:cNvPr>
        <xdr:cNvSpPr/>
      </xdr:nvSpPr>
      <xdr:spPr>
        <a:xfrm>
          <a:off x="152400" y="7981950"/>
          <a:ext cx="1116000" cy="252000"/>
        </a:xfrm>
        <a:prstGeom prst="rect">
          <a:avLst/>
        </a:prstGeom>
        <a:noFill/>
        <a:ln w="381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solidFill>
              <a:srgbClr val="C00000"/>
            </a:solidFill>
          </a:endParaRPr>
        </a:p>
      </xdr:txBody>
    </xdr:sp>
    <xdr:clientData/>
  </xdr:twoCellAnchor>
  <xdr:twoCellAnchor>
    <xdr:from>
      <xdr:col>0</xdr:col>
      <xdr:colOff>180975</xdr:colOff>
      <xdr:row>102</xdr:row>
      <xdr:rowOff>47624</xdr:rowOff>
    </xdr:from>
    <xdr:to>
      <xdr:col>0</xdr:col>
      <xdr:colOff>1296975</xdr:colOff>
      <xdr:row>102</xdr:row>
      <xdr:rowOff>299624</xdr:rowOff>
    </xdr:to>
    <xdr:sp macro="" textlink="">
      <xdr:nvSpPr>
        <xdr:cNvPr id="31" name="Rectángulo 30">
          <a:extLst>
            <a:ext uri="{FF2B5EF4-FFF2-40B4-BE49-F238E27FC236}">
              <a16:creationId xmlns:a16="http://schemas.microsoft.com/office/drawing/2014/main" id="{F00F5E0B-A6D3-46E6-8559-207C20DAD0D6}"/>
            </a:ext>
          </a:extLst>
        </xdr:cNvPr>
        <xdr:cNvSpPr/>
      </xdr:nvSpPr>
      <xdr:spPr>
        <a:xfrm>
          <a:off x="180975" y="16078199"/>
          <a:ext cx="1116000" cy="252000"/>
        </a:xfrm>
        <a:prstGeom prst="rect">
          <a:avLst/>
        </a:prstGeom>
        <a:noFill/>
        <a:ln w="381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123825</xdr:colOff>
      <xdr:row>154</xdr:row>
      <xdr:rowOff>104775</xdr:rowOff>
    </xdr:from>
    <xdr:to>
      <xdr:col>3</xdr:col>
      <xdr:colOff>1239825</xdr:colOff>
      <xdr:row>156</xdr:row>
      <xdr:rowOff>4350</xdr:rowOff>
    </xdr:to>
    <xdr:sp macro="" textlink="">
      <xdr:nvSpPr>
        <xdr:cNvPr id="32" name="Rectángulo 31">
          <a:extLst>
            <a:ext uri="{FF2B5EF4-FFF2-40B4-BE49-F238E27FC236}">
              <a16:creationId xmlns:a16="http://schemas.microsoft.com/office/drawing/2014/main" id="{97EFC1C3-5104-4434-B8D6-4A4A8E22DF66}"/>
            </a:ext>
          </a:extLst>
        </xdr:cNvPr>
        <xdr:cNvSpPr/>
      </xdr:nvSpPr>
      <xdr:spPr>
        <a:xfrm>
          <a:off x="4543425" y="24241125"/>
          <a:ext cx="1116000" cy="252000"/>
        </a:xfrm>
        <a:prstGeom prst="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0</xdr:col>
      <xdr:colOff>123825</xdr:colOff>
      <xdr:row>154</xdr:row>
      <xdr:rowOff>85725</xdr:rowOff>
    </xdr:from>
    <xdr:to>
      <xdr:col>0</xdr:col>
      <xdr:colOff>1239825</xdr:colOff>
      <xdr:row>155</xdr:row>
      <xdr:rowOff>185325</xdr:rowOff>
    </xdr:to>
    <xdr:sp macro="" textlink="">
      <xdr:nvSpPr>
        <xdr:cNvPr id="33" name="Rectángulo 32">
          <a:extLst>
            <a:ext uri="{FF2B5EF4-FFF2-40B4-BE49-F238E27FC236}">
              <a16:creationId xmlns:a16="http://schemas.microsoft.com/office/drawing/2014/main" id="{05F01D2E-9407-4309-AB60-2F981C651299}"/>
            </a:ext>
          </a:extLst>
        </xdr:cNvPr>
        <xdr:cNvSpPr/>
      </xdr:nvSpPr>
      <xdr:spPr>
        <a:xfrm>
          <a:off x="123825" y="24222075"/>
          <a:ext cx="1116000" cy="252000"/>
        </a:xfrm>
        <a:prstGeom prst="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180975</xdr:colOff>
      <xdr:row>207</xdr:row>
      <xdr:rowOff>76200</xdr:rowOff>
    </xdr:from>
    <xdr:to>
      <xdr:col>3</xdr:col>
      <xdr:colOff>1296975</xdr:colOff>
      <xdr:row>208</xdr:row>
      <xdr:rowOff>13875</xdr:rowOff>
    </xdr:to>
    <xdr:sp macro="" textlink="">
      <xdr:nvSpPr>
        <xdr:cNvPr id="34" name="Rectángulo 33">
          <a:extLst>
            <a:ext uri="{FF2B5EF4-FFF2-40B4-BE49-F238E27FC236}">
              <a16:creationId xmlns:a16="http://schemas.microsoft.com/office/drawing/2014/main" id="{5427A1AC-56BD-4A99-A429-AC303908598E}"/>
            </a:ext>
          </a:extLst>
        </xdr:cNvPr>
        <xdr:cNvSpPr/>
      </xdr:nvSpPr>
      <xdr:spPr>
        <a:xfrm>
          <a:off x="4600575" y="32413575"/>
          <a:ext cx="1116000" cy="252000"/>
        </a:xfrm>
        <a:prstGeom prst="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0</xdr:col>
      <xdr:colOff>104775</xdr:colOff>
      <xdr:row>207</xdr:row>
      <xdr:rowOff>38100</xdr:rowOff>
    </xdr:from>
    <xdr:to>
      <xdr:col>0</xdr:col>
      <xdr:colOff>1220775</xdr:colOff>
      <xdr:row>207</xdr:row>
      <xdr:rowOff>290100</xdr:rowOff>
    </xdr:to>
    <xdr:sp macro="" textlink="">
      <xdr:nvSpPr>
        <xdr:cNvPr id="36" name="Rectángulo 35">
          <a:extLst>
            <a:ext uri="{FF2B5EF4-FFF2-40B4-BE49-F238E27FC236}">
              <a16:creationId xmlns:a16="http://schemas.microsoft.com/office/drawing/2014/main" id="{19081C6B-8BDE-41FE-A9D0-6580AAA9706E}"/>
            </a:ext>
          </a:extLst>
        </xdr:cNvPr>
        <xdr:cNvSpPr/>
      </xdr:nvSpPr>
      <xdr:spPr>
        <a:xfrm>
          <a:off x="104775" y="32375475"/>
          <a:ext cx="1116000" cy="252000"/>
        </a:xfrm>
        <a:prstGeom prst="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E2B0C-7CE5-462E-AF27-AC242ACF7553}">
  <dimension ref="A1:N224"/>
  <sheetViews>
    <sheetView showGridLines="0" tabSelected="1" topLeftCell="A205" workbookViewId="0">
      <selection activeCell="G216" sqref="G216"/>
    </sheetView>
  </sheetViews>
  <sheetFormatPr baseColWidth="10" defaultColWidth="9.140625" defaultRowHeight="12" x14ac:dyDescent="0.2"/>
  <cols>
    <col min="1" max="1" width="21.5703125" style="1" customWidth="1"/>
    <col min="2" max="2" width="23.5703125" style="1" customWidth="1"/>
    <col min="3" max="3" width="21.140625" style="1" customWidth="1"/>
    <col min="4" max="4" width="21" style="1" customWidth="1"/>
    <col min="5" max="5" width="10.140625" style="1" customWidth="1"/>
    <col min="6" max="16384" width="9.140625" style="1"/>
  </cols>
  <sheetData>
    <row r="1" spans="1:14" ht="50.25" customHeight="1" x14ac:dyDescent="0.2">
      <c r="A1" s="61" t="s">
        <v>33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4" spans="1:14" x14ac:dyDescent="0.2">
      <c r="A4" s="59" t="s">
        <v>34</v>
      </c>
      <c r="B4" s="59"/>
      <c r="C4" s="59"/>
      <c r="D4" s="59"/>
    </row>
    <row r="5" spans="1:14" x14ac:dyDescent="0.2">
      <c r="A5" s="59"/>
      <c r="B5" s="59"/>
      <c r="C5" s="59"/>
      <c r="D5" s="59"/>
    </row>
    <row r="6" spans="1:14" x14ac:dyDescent="0.2">
      <c r="A6" s="16" t="s">
        <v>0</v>
      </c>
      <c r="B6" s="16" t="s">
        <v>1</v>
      </c>
      <c r="C6" s="16" t="s">
        <v>2</v>
      </c>
      <c r="D6" s="16" t="s">
        <v>3</v>
      </c>
    </row>
    <row r="7" spans="1:14" x14ac:dyDescent="0.2">
      <c r="A7" s="16"/>
      <c r="B7" s="60" t="s">
        <v>4</v>
      </c>
      <c r="C7" s="60"/>
      <c r="D7" s="60"/>
    </row>
    <row r="8" spans="1:14" x14ac:dyDescent="0.2">
      <c r="A8" s="27" t="s">
        <v>5</v>
      </c>
      <c r="B8" s="27" t="s">
        <v>6</v>
      </c>
      <c r="C8" s="27" t="s">
        <v>7</v>
      </c>
      <c r="D8" s="27" t="s">
        <v>8</v>
      </c>
    </row>
    <row r="9" spans="1:14" x14ac:dyDescent="0.2">
      <c r="A9" s="43">
        <v>3</v>
      </c>
      <c r="B9" s="43">
        <v>1403</v>
      </c>
      <c r="C9" s="43">
        <v>536</v>
      </c>
      <c r="D9" s="43">
        <v>867</v>
      </c>
    </row>
    <row r="10" spans="1:14" x14ac:dyDescent="0.2">
      <c r="A10" s="43">
        <v>4</v>
      </c>
      <c r="B10" s="43">
        <v>2168</v>
      </c>
      <c r="C10" s="43">
        <v>626</v>
      </c>
      <c r="D10" s="43">
        <v>1542</v>
      </c>
    </row>
    <row r="11" spans="1:14" x14ac:dyDescent="0.2">
      <c r="A11" s="43">
        <v>5</v>
      </c>
      <c r="B11" s="43">
        <v>2812</v>
      </c>
      <c r="C11" s="43">
        <v>1006</v>
      </c>
      <c r="D11" s="43">
        <v>1806</v>
      </c>
    </row>
    <row r="12" spans="1:14" x14ac:dyDescent="0.2">
      <c r="A12" s="28" t="s">
        <v>9</v>
      </c>
      <c r="B12" s="29">
        <f>SUM(B9:B11)</f>
        <v>6383</v>
      </c>
      <c r="C12" s="29">
        <f>SUM(C9:C11)</f>
        <v>2168</v>
      </c>
      <c r="D12" s="29">
        <f>SUM(D9:D11)</f>
        <v>4215</v>
      </c>
    </row>
    <row r="13" spans="1:14" x14ac:dyDescent="0.2">
      <c r="A13" s="16" t="s">
        <v>10</v>
      </c>
      <c r="B13" s="43">
        <f>C13+D13</f>
        <v>100</v>
      </c>
      <c r="C13" s="43">
        <f>(C12*100)/B12</f>
        <v>33.965220115932944</v>
      </c>
      <c r="D13" s="43">
        <f>(D12*100)/B12</f>
        <v>66.034779884067049</v>
      </c>
    </row>
    <row r="14" spans="1:14" x14ac:dyDescent="0.2">
      <c r="A14" s="10"/>
      <c r="B14" s="33"/>
      <c r="C14" s="33"/>
      <c r="D14" s="33"/>
    </row>
    <row r="15" spans="1:14" x14ac:dyDescent="0.2">
      <c r="A15" s="10"/>
      <c r="B15" s="33"/>
      <c r="C15" s="33"/>
      <c r="D15" s="33"/>
    </row>
    <row r="16" spans="1:14" x14ac:dyDescent="0.2">
      <c r="A16" s="4" t="s">
        <v>0</v>
      </c>
      <c r="B16" s="4" t="s">
        <v>11</v>
      </c>
      <c r="C16" s="4" t="s">
        <v>2</v>
      </c>
      <c r="D16" s="2" t="s">
        <v>3</v>
      </c>
    </row>
    <row r="17" spans="1:4" x14ac:dyDescent="0.2">
      <c r="A17" s="4"/>
      <c r="B17" s="56" t="s">
        <v>4</v>
      </c>
      <c r="C17" s="57"/>
      <c r="D17" s="58"/>
    </row>
    <row r="18" spans="1:4" x14ac:dyDescent="0.2">
      <c r="A18" s="4" t="s">
        <v>5</v>
      </c>
      <c r="B18" s="4" t="s">
        <v>6</v>
      </c>
      <c r="C18" s="4" t="s">
        <v>7</v>
      </c>
      <c r="D18" s="4" t="s">
        <v>8</v>
      </c>
    </row>
    <row r="19" spans="1:4" x14ac:dyDescent="0.2">
      <c r="A19" s="7">
        <v>1</v>
      </c>
      <c r="B19" s="35">
        <v>2812</v>
      </c>
      <c r="C19" s="35">
        <v>1006</v>
      </c>
      <c r="D19" s="35">
        <v>1806</v>
      </c>
    </row>
    <row r="20" spans="1:4" x14ac:dyDescent="0.2">
      <c r="A20" s="7">
        <v>2</v>
      </c>
      <c r="B20" s="35">
        <v>3405</v>
      </c>
      <c r="C20" s="35">
        <v>1471</v>
      </c>
      <c r="D20" s="35">
        <v>1934</v>
      </c>
    </row>
    <row r="21" spans="1:4" x14ac:dyDescent="0.2">
      <c r="A21" s="7">
        <v>3</v>
      </c>
      <c r="B21" s="35">
        <v>4601</v>
      </c>
      <c r="C21" s="35">
        <v>1030</v>
      </c>
      <c r="D21" s="35">
        <v>3571</v>
      </c>
    </row>
    <row r="22" spans="1:4" x14ac:dyDescent="0.2">
      <c r="A22" s="7">
        <v>4</v>
      </c>
      <c r="B22" s="35">
        <v>4971</v>
      </c>
      <c r="C22" s="35">
        <v>1405</v>
      </c>
      <c r="D22" s="35">
        <v>3566</v>
      </c>
    </row>
    <row r="23" spans="1:4" x14ac:dyDescent="0.2">
      <c r="A23" s="7">
        <v>5</v>
      </c>
      <c r="B23" s="7">
        <v>5100</v>
      </c>
      <c r="C23" s="7">
        <v>1671</v>
      </c>
      <c r="D23" s="7">
        <v>3429</v>
      </c>
    </row>
    <row r="24" spans="1:4" x14ac:dyDescent="0.2">
      <c r="A24" s="8" t="s">
        <v>9</v>
      </c>
      <c r="B24" s="9">
        <f>SUM(B19:B23)</f>
        <v>20889</v>
      </c>
      <c r="C24" s="9">
        <f>SUM(C19:C23)</f>
        <v>6583</v>
      </c>
      <c r="D24" s="9">
        <f>SUM(D19:D23)</f>
        <v>14306</v>
      </c>
    </row>
    <row r="25" spans="1:4" x14ac:dyDescent="0.2">
      <c r="A25" s="4" t="s">
        <v>10</v>
      </c>
      <c r="B25" s="7">
        <f>C25+D25</f>
        <v>100</v>
      </c>
      <c r="C25" s="7">
        <f>(C24*100)/B24</f>
        <v>31.514194073435778</v>
      </c>
      <c r="D25" s="7">
        <f>(D24*100)/B24</f>
        <v>68.485805926564225</v>
      </c>
    </row>
    <row r="26" spans="1:4" x14ac:dyDescent="0.2">
      <c r="A26" s="10"/>
      <c r="B26" s="33"/>
      <c r="C26" s="33"/>
      <c r="D26" s="33"/>
    </row>
    <row r="27" spans="1:4" x14ac:dyDescent="0.2">
      <c r="A27" s="10"/>
      <c r="B27" s="33"/>
      <c r="C27" s="33"/>
      <c r="D27" s="33"/>
    </row>
    <row r="28" spans="1:4" x14ac:dyDescent="0.2">
      <c r="A28" s="4" t="s">
        <v>0</v>
      </c>
      <c r="B28" s="4" t="s">
        <v>12</v>
      </c>
      <c r="C28" s="4" t="s">
        <v>2</v>
      </c>
      <c r="D28" s="2" t="s">
        <v>3</v>
      </c>
    </row>
    <row r="29" spans="1:4" x14ac:dyDescent="0.2">
      <c r="A29" s="4"/>
      <c r="B29" s="56" t="s">
        <v>4</v>
      </c>
      <c r="C29" s="57"/>
      <c r="D29" s="58"/>
    </row>
    <row r="30" spans="1:4" x14ac:dyDescent="0.2">
      <c r="A30" s="4" t="s">
        <v>5</v>
      </c>
      <c r="B30" s="4" t="s">
        <v>6</v>
      </c>
      <c r="C30" s="4" t="s">
        <v>7</v>
      </c>
      <c r="D30" s="4" t="s">
        <v>8</v>
      </c>
    </row>
    <row r="31" spans="1:4" x14ac:dyDescent="0.2">
      <c r="A31" s="7">
        <v>1</v>
      </c>
      <c r="B31" s="7">
        <v>4853</v>
      </c>
      <c r="C31" s="7">
        <v>1572</v>
      </c>
      <c r="D31" s="7">
        <v>3281</v>
      </c>
    </row>
    <row r="32" spans="1:4" x14ac:dyDescent="0.2">
      <c r="A32" s="7">
        <v>2</v>
      </c>
      <c r="B32" s="11">
        <v>5050</v>
      </c>
      <c r="C32" s="7">
        <v>1600</v>
      </c>
      <c r="D32" s="7">
        <v>3450</v>
      </c>
    </row>
    <row r="33" spans="1:4" x14ac:dyDescent="0.2">
      <c r="A33" s="7">
        <v>3</v>
      </c>
      <c r="B33" s="7">
        <v>3303</v>
      </c>
      <c r="C33" s="7">
        <v>1365</v>
      </c>
      <c r="D33" s="7">
        <v>1938</v>
      </c>
    </row>
    <row r="34" spans="1:4" x14ac:dyDescent="0.2">
      <c r="A34" s="7">
        <v>4</v>
      </c>
      <c r="B34" s="7">
        <v>3795</v>
      </c>
      <c r="C34" s="7">
        <v>1323</v>
      </c>
      <c r="D34" s="7">
        <v>2472</v>
      </c>
    </row>
    <row r="35" spans="1:4" x14ac:dyDescent="0.2">
      <c r="A35" s="7">
        <v>5</v>
      </c>
      <c r="B35" s="7"/>
      <c r="C35" s="7"/>
      <c r="D35" s="7"/>
    </row>
    <row r="36" spans="1:4" x14ac:dyDescent="0.2">
      <c r="A36" s="8" t="s">
        <v>9</v>
      </c>
      <c r="B36" s="9">
        <f>SUM(B31:B35)</f>
        <v>17001</v>
      </c>
      <c r="C36" s="9">
        <f>SUM(C31:C35)</f>
        <v>5860</v>
      </c>
      <c r="D36" s="9">
        <f>SUM(D31:D35)</f>
        <v>11141</v>
      </c>
    </row>
    <row r="37" spans="1:4" x14ac:dyDescent="0.2">
      <c r="A37" s="4" t="s">
        <v>10</v>
      </c>
      <c r="B37" s="7">
        <f>C37+D37</f>
        <v>100</v>
      </c>
      <c r="C37" s="7">
        <f>(C36*100)/B36</f>
        <v>34.468560672901596</v>
      </c>
      <c r="D37" s="7">
        <f>(D36*100)/B36</f>
        <v>65.531439327098411</v>
      </c>
    </row>
    <row r="38" spans="1:4" x14ac:dyDescent="0.2">
      <c r="A38" s="10"/>
      <c r="B38" s="33"/>
      <c r="C38" s="33"/>
      <c r="D38" s="33"/>
    </row>
    <row r="39" spans="1:4" x14ac:dyDescent="0.2">
      <c r="A39" s="10"/>
      <c r="B39" s="33"/>
      <c r="C39" s="33"/>
      <c r="D39" s="33"/>
    </row>
    <row r="40" spans="1:4" x14ac:dyDescent="0.2">
      <c r="A40" s="4" t="s">
        <v>13</v>
      </c>
      <c r="B40" s="4" t="s">
        <v>14</v>
      </c>
      <c r="C40" s="4" t="s">
        <v>15</v>
      </c>
      <c r="D40" s="2" t="s">
        <v>3</v>
      </c>
    </row>
    <row r="41" spans="1:4" x14ac:dyDescent="0.2">
      <c r="A41" s="4"/>
      <c r="B41" s="56" t="s">
        <v>4</v>
      </c>
      <c r="C41" s="57"/>
      <c r="D41" s="58"/>
    </row>
    <row r="42" spans="1:4" x14ac:dyDescent="0.2">
      <c r="A42" s="4" t="s">
        <v>5</v>
      </c>
      <c r="B42" s="4" t="s">
        <v>6</v>
      </c>
      <c r="C42" s="4" t="s">
        <v>7</v>
      </c>
      <c r="D42" s="4" t="s">
        <v>8</v>
      </c>
    </row>
    <row r="43" spans="1:4" x14ac:dyDescent="0.2">
      <c r="A43" s="7">
        <v>1</v>
      </c>
      <c r="B43" s="7">
        <v>4335</v>
      </c>
      <c r="C43" s="7">
        <v>1620</v>
      </c>
      <c r="D43" s="7">
        <v>2715</v>
      </c>
    </row>
    <row r="44" spans="1:4" x14ac:dyDescent="0.2">
      <c r="A44" s="7">
        <v>2</v>
      </c>
      <c r="B44" s="7">
        <v>5770</v>
      </c>
      <c r="C44" s="7">
        <v>1788</v>
      </c>
      <c r="D44" s="7">
        <v>3982</v>
      </c>
    </row>
    <row r="45" spans="1:4" x14ac:dyDescent="0.2">
      <c r="A45" s="7">
        <v>3</v>
      </c>
      <c r="B45" s="7">
        <v>9183</v>
      </c>
      <c r="C45" s="7">
        <v>2149</v>
      </c>
      <c r="D45" s="7">
        <v>7034</v>
      </c>
    </row>
    <row r="46" spans="1:4" x14ac:dyDescent="0.2">
      <c r="A46" s="7">
        <v>4</v>
      </c>
      <c r="B46" s="7">
        <v>5041</v>
      </c>
      <c r="C46" s="7">
        <v>982</v>
      </c>
      <c r="D46" s="7">
        <v>4059</v>
      </c>
    </row>
    <row r="47" spans="1:4" x14ac:dyDescent="0.2">
      <c r="A47" s="7">
        <v>5</v>
      </c>
      <c r="B47" s="7">
        <v>3098</v>
      </c>
      <c r="C47" s="7">
        <v>634</v>
      </c>
      <c r="D47" s="7">
        <v>2464</v>
      </c>
    </row>
    <row r="48" spans="1:4" x14ac:dyDescent="0.2">
      <c r="A48" s="8" t="s">
        <v>9</v>
      </c>
      <c r="B48" s="9">
        <f>SUM(B43:B47)</f>
        <v>27427</v>
      </c>
      <c r="C48" s="9">
        <f>SUM(C43:C47)</f>
        <v>7173</v>
      </c>
      <c r="D48" s="9">
        <f>SUM(D43:D47)</f>
        <v>20254</v>
      </c>
    </row>
    <row r="49" spans="1:4" x14ac:dyDescent="0.2">
      <c r="A49" s="4" t="s">
        <v>10</v>
      </c>
      <c r="B49" s="7">
        <f>C49+D49</f>
        <v>100</v>
      </c>
      <c r="C49" s="7">
        <f>(C48*100)/B48</f>
        <v>26.153060852444671</v>
      </c>
      <c r="D49" s="7">
        <f>(D48*100)/B48</f>
        <v>73.846939147555332</v>
      </c>
    </row>
    <row r="50" spans="1:4" x14ac:dyDescent="0.2">
      <c r="A50" s="54" t="s">
        <v>16</v>
      </c>
      <c r="B50" s="6" t="s">
        <v>6</v>
      </c>
      <c r="C50" s="6" t="s">
        <v>7</v>
      </c>
      <c r="D50" s="6" t="s">
        <v>8</v>
      </c>
    </row>
    <row r="51" spans="1:4" x14ac:dyDescent="0.2">
      <c r="A51" s="55"/>
      <c r="B51" s="9">
        <f>B12+B24+B36+B48</f>
        <v>71700</v>
      </c>
      <c r="C51" s="9">
        <f>C12+C24+C36+C48</f>
        <v>21784</v>
      </c>
      <c r="D51" s="9">
        <f>D12+D24+D36+D48</f>
        <v>49916</v>
      </c>
    </row>
    <row r="52" spans="1:4" x14ac:dyDescent="0.2">
      <c r="A52" s="4" t="s">
        <v>10</v>
      </c>
      <c r="B52" s="7">
        <f>C52+D52</f>
        <v>100</v>
      </c>
      <c r="C52" s="7">
        <f>(C51*100)/B51</f>
        <v>30.382147838214784</v>
      </c>
      <c r="D52" s="7">
        <f>(D51*100)/B51</f>
        <v>69.617852161785223</v>
      </c>
    </row>
    <row r="53" spans="1:4" x14ac:dyDescent="0.2">
      <c r="A53" s="11"/>
      <c r="B53" s="11"/>
      <c r="C53" s="11"/>
      <c r="D53" s="11"/>
    </row>
    <row r="54" spans="1:4" x14ac:dyDescent="0.2">
      <c r="A54" s="11"/>
      <c r="B54" s="11"/>
      <c r="C54" s="11"/>
      <c r="D54" s="11"/>
    </row>
    <row r="55" spans="1:4" x14ac:dyDescent="0.2">
      <c r="A55" s="12"/>
      <c r="B55" s="12"/>
      <c r="C55" s="12"/>
      <c r="D55" s="12"/>
    </row>
    <row r="56" spans="1:4" x14ac:dyDescent="0.2">
      <c r="A56" s="52" t="s">
        <v>17</v>
      </c>
      <c r="B56" s="53"/>
      <c r="C56" s="53"/>
      <c r="D56" s="53"/>
    </row>
    <row r="57" spans="1:4" x14ac:dyDescent="0.2">
      <c r="A57" s="52"/>
      <c r="B57" s="53"/>
      <c r="C57" s="53"/>
      <c r="D57" s="53"/>
    </row>
    <row r="58" spans="1:4" x14ac:dyDescent="0.2">
      <c r="A58" s="2" t="s">
        <v>13</v>
      </c>
      <c r="B58" s="13" t="s">
        <v>18</v>
      </c>
      <c r="C58" s="2" t="s">
        <v>15</v>
      </c>
      <c r="D58" s="3" t="s">
        <v>19</v>
      </c>
    </row>
    <row r="59" spans="1:4" x14ac:dyDescent="0.2">
      <c r="A59" s="5"/>
      <c r="B59" s="49" t="s">
        <v>4</v>
      </c>
      <c r="C59" s="50"/>
      <c r="D59" s="51"/>
    </row>
    <row r="60" spans="1:4" x14ac:dyDescent="0.2">
      <c r="A60" s="4" t="s">
        <v>5</v>
      </c>
      <c r="B60" s="4" t="s">
        <v>6</v>
      </c>
      <c r="C60" s="4" t="s">
        <v>7</v>
      </c>
      <c r="D60" s="4" t="s">
        <v>8</v>
      </c>
    </row>
    <row r="61" spans="1:4" x14ac:dyDescent="0.2">
      <c r="A61" s="7">
        <v>3</v>
      </c>
      <c r="B61" s="7">
        <v>933</v>
      </c>
      <c r="C61" s="7">
        <v>162</v>
      </c>
      <c r="D61" s="14">
        <v>771</v>
      </c>
    </row>
    <row r="62" spans="1:4" x14ac:dyDescent="0.2">
      <c r="A62" s="7">
        <v>4</v>
      </c>
      <c r="B62" s="7">
        <v>1232</v>
      </c>
      <c r="C62" s="11">
        <v>193</v>
      </c>
      <c r="D62" s="43">
        <v>1039</v>
      </c>
    </row>
    <row r="63" spans="1:4" x14ac:dyDescent="0.2">
      <c r="A63" s="7">
        <v>5</v>
      </c>
      <c r="B63" s="11">
        <v>1361</v>
      </c>
      <c r="C63" s="7">
        <v>362</v>
      </c>
      <c r="D63" s="15">
        <v>999</v>
      </c>
    </row>
    <row r="64" spans="1:4" x14ac:dyDescent="0.2">
      <c r="A64" s="8" t="s">
        <v>9</v>
      </c>
      <c r="B64" s="9">
        <f>SUM(B61:B63)</f>
        <v>3526</v>
      </c>
      <c r="C64" s="9">
        <f>SUM(C61:C63)</f>
        <v>717</v>
      </c>
      <c r="D64" s="9">
        <f>SUM(D61:D63)</f>
        <v>2809</v>
      </c>
    </row>
    <row r="65" spans="1:4" x14ac:dyDescent="0.2">
      <c r="A65" s="4" t="s">
        <v>10</v>
      </c>
      <c r="B65" s="7">
        <f>C65+D65</f>
        <v>100</v>
      </c>
      <c r="C65" s="7">
        <f>(C64*100)/B64</f>
        <v>20.334656834940443</v>
      </c>
      <c r="D65" s="7">
        <f>(D64*100)/B64</f>
        <v>79.665343165059554</v>
      </c>
    </row>
    <row r="66" spans="1:4" x14ac:dyDescent="0.2">
      <c r="A66" s="10"/>
      <c r="B66" s="33"/>
      <c r="C66" s="33"/>
      <c r="D66" s="33"/>
    </row>
    <row r="67" spans="1:4" x14ac:dyDescent="0.2">
      <c r="A67" s="10"/>
      <c r="B67" s="33"/>
      <c r="C67" s="33"/>
      <c r="D67" s="33"/>
    </row>
    <row r="68" spans="1:4" x14ac:dyDescent="0.2">
      <c r="A68" s="2" t="s">
        <v>13</v>
      </c>
      <c r="B68" s="3" t="s">
        <v>11</v>
      </c>
      <c r="C68" s="2" t="s">
        <v>15</v>
      </c>
      <c r="D68" s="16" t="s">
        <v>19</v>
      </c>
    </row>
    <row r="69" spans="1:4" x14ac:dyDescent="0.2">
      <c r="A69" s="17"/>
      <c r="B69" s="49" t="s">
        <v>4</v>
      </c>
      <c r="C69" s="50"/>
      <c r="D69" s="51"/>
    </row>
    <row r="70" spans="1:4" x14ac:dyDescent="0.2">
      <c r="A70" s="5" t="s">
        <v>5</v>
      </c>
      <c r="B70" s="18" t="s">
        <v>6</v>
      </c>
      <c r="C70" s="18" t="s">
        <v>7</v>
      </c>
      <c r="D70" s="18" t="s">
        <v>8</v>
      </c>
    </row>
    <row r="71" spans="1:4" x14ac:dyDescent="0.2">
      <c r="A71" s="40">
        <v>1</v>
      </c>
      <c r="B71" s="36">
        <v>1361</v>
      </c>
      <c r="C71" s="36">
        <v>362</v>
      </c>
      <c r="D71" s="36">
        <v>999</v>
      </c>
    </row>
    <row r="72" spans="1:4" x14ac:dyDescent="0.2">
      <c r="A72" s="7">
        <v>2</v>
      </c>
      <c r="B72" s="36">
        <v>2419</v>
      </c>
      <c r="C72" s="36">
        <v>831</v>
      </c>
      <c r="D72" s="36">
        <v>1588</v>
      </c>
    </row>
    <row r="73" spans="1:4" x14ac:dyDescent="0.2">
      <c r="A73" s="7">
        <v>3</v>
      </c>
      <c r="B73" s="36">
        <v>2560</v>
      </c>
      <c r="C73" s="36">
        <v>569</v>
      </c>
      <c r="D73" s="37">
        <v>1991</v>
      </c>
    </row>
    <row r="74" spans="1:4" x14ac:dyDescent="0.2">
      <c r="A74" s="7">
        <v>4</v>
      </c>
      <c r="B74" s="36">
        <v>2903</v>
      </c>
      <c r="C74" s="38">
        <v>495</v>
      </c>
      <c r="D74" s="35">
        <v>2408</v>
      </c>
    </row>
    <row r="75" spans="1:4" x14ac:dyDescent="0.2">
      <c r="A75" s="7">
        <v>5</v>
      </c>
      <c r="B75" s="7">
        <v>2952</v>
      </c>
      <c r="C75" s="7">
        <v>426</v>
      </c>
      <c r="D75" s="7">
        <v>2526</v>
      </c>
    </row>
    <row r="76" spans="1:4" x14ac:dyDescent="0.2">
      <c r="A76" s="8" t="s">
        <v>9</v>
      </c>
      <c r="B76" s="9">
        <f>SUM(B71:B75)</f>
        <v>12195</v>
      </c>
      <c r="C76" s="9">
        <f>SUM(C71:C75)</f>
        <v>2683</v>
      </c>
      <c r="D76" s="9">
        <f>SUM(D71:D75)</f>
        <v>9512</v>
      </c>
    </row>
    <row r="77" spans="1:4" x14ac:dyDescent="0.2">
      <c r="A77" s="4" t="s">
        <v>10</v>
      </c>
      <c r="B77" s="7">
        <f>C77+D77</f>
        <v>100</v>
      </c>
      <c r="C77" s="7">
        <f>(C76*100)/B76</f>
        <v>22.000820008200083</v>
      </c>
      <c r="D77" s="7">
        <f>(D76*100)/B76</f>
        <v>77.99917999179992</v>
      </c>
    </row>
    <row r="78" spans="1:4" x14ac:dyDescent="0.2">
      <c r="A78" s="10"/>
      <c r="B78" s="33"/>
      <c r="C78" s="33"/>
      <c r="D78" s="33"/>
    </row>
    <row r="79" spans="1:4" x14ac:dyDescent="0.2">
      <c r="A79" s="10"/>
      <c r="B79" s="33"/>
      <c r="C79" s="33"/>
      <c r="D79" s="33"/>
    </row>
    <row r="80" spans="1:4" x14ac:dyDescent="0.2">
      <c r="A80" s="2" t="s">
        <v>13</v>
      </c>
      <c r="B80" s="3" t="s">
        <v>12</v>
      </c>
      <c r="C80" s="2" t="s">
        <v>15</v>
      </c>
      <c r="D80" s="16" t="s">
        <v>19</v>
      </c>
    </row>
    <row r="81" spans="1:4" x14ac:dyDescent="0.2">
      <c r="A81" s="17"/>
      <c r="B81" s="49" t="s">
        <v>4</v>
      </c>
      <c r="C81" s="50"/>
      <c r="D81" s="51"/>
    </row>
    <row r="82" spans="1:4" x14ac:dyDescent="0.2">
      <c r="A82" s="5" t="s">
        <v>5</v>
      </c>
      <c r="B82" s="18" t="s">
        <v>6</v>
      </c>
      <c r="C82" s="18" t="s">
        <v>7</v>
      </c>
      <c r="D82" s="18" t="s">
        <v>8</v>
      </c>
    </row>
    <row r="83" spans="1:4" x14ac:dyDescent="0.2">
      <c r="A83" s="40">
        <v>1</v>
      </c>
      <c r="B83" s="19">
        <v>2885</v>
      </c>
      <c r="C83" s="19">
        <v>527</v>
      </c>
      <c r="D83" s="43">
        <v>2358</v>
      </c>
    </row>
    <row r="84" spans="1:4" x14ac:dyDescent="0.2">
      <c r="A84" s="7">
        <v>2</v>
      </c>
      <c r="B84" s="15">
        <v>2736</v>
      </c>
      <c r="C84" s="15">
        <v>886</v>
      </c>
      <c r="D84" s="15">
        <v>1850</v>
      </c>
    </row>
    <row r="85" spans="1:4" x14ac:dyDescent="0.2">
      <c r="A85" s="7">
        <v>3</v>
      </c>
      <c r="B85" s="7">
        <v>2347</v>
      </c>
      <c r="C85" s="7">
        <v>610</v>
      </c>
      <c r="D85" s="7">
        <v>1737</v>
      </c>
    </row>
    <row r="86" spans="1:4" x14ac:dyDescent="0.2">
      <c r="A86" s="7">
        <v>4</v>
      </c>
      <c r="B86" s="7">
        <v>2237</v>
      </c>
      <c r="C86" s="7">
        <v>655</v>
      </c>
      <c r="D86" s="7">
        <v>1582</v>
      </c>
    </row>
    <row r="87" spans="1:4" x14ac:dyDescent="0.2">
      <c r="A87" s="7">
        <v>5</v>
      </c>
      <c r="B87" s="7"/>
      <c r="C87" s="7"/>
      <c r="D87" s="7"/>
    </row>
    <row r="88" spans="1:4" x14ac:dyDescent="0.2">
      <c r="A88" s="8" t="s">
        <v>9</v>
      </c>
      <c r="B88" s="9">
        <f>SUM(B83:B87)</f>
        <v>10205</v>
      </c>
      <c r="C88" s="9">
        <f>SUM(C83:C87)</f>
        <v>2678</v>
      </c>
      <c r="D88" s="9">
        <f>SUM(D83:D87)</f>
        <v>7527</v>
      </c>
    </row>
    <row r="89" spans="1:4" x14ac:dyDescent="0.2">
      <c r="A89" s="4" t="s">
        <v>10</v>
      </c>
      <c r="B89" s="7">
        <f>C89+D89</f>
        <v>100</v>
      </c>
      <c r="C89" s="7">
        <f>(C88*100)/B88</f>
        <v>26.242038216560509</v>
      </c>
      <c r="D89" s="7">
        <f>(D88*100)/B88</f>
        <v>73.757961783439484</v>
      </c>
    </row>
    <row r="90" spans="1:4" x14ac:dyDescent="0.2">
      <c r="A90" s="10"/>
      <c r="B90" s="33"/>
      <c r="C90" s="33"/>
      <c r="D90" s="33"/>
    </row>
    <row r="91" spans="1:4" x14ac:dyDescent="0.2">
      <c r="A91" s="10"/>
      <c r="B91" s="33"/>
      <c r="C91" s="33"/>
      <c r="D91" s="33"/>
    </row>
    <row r="92" spans="1:4" x14ac:dyDescent="0.2">
      <c r="A92" s="4" t="s">
        <v>13</v>
      </c>
      <c r="B92" s="2" t="s">
        <v>14</v>
      </c>
      <c r="C92" s="2" t="s">
        <v>15</v>
      </c>
      <c r="D92" s="3" t="s">
        <v>19</v>
      </c>
    </row>
    <row r="93" spans="1:4" x14ac:dyDescent="0.2">
      <c r="A93" s="4"/>
      <c r="B93" s="49" t="s">
        <v>4</v>
      </c>
      <c r="C93" s="50"/>
      <c r="D93" s="51"/>
    </row>
    <row r="94" spans="1:4" x14ac:dyDescent="0.2">
      <c r="A94" s="4" t="s">
        <v>5</v>
      </c>
      <c r="B94" s="4" t="s">
        <v>6</v>
      </c>
      <c r="C94" s="5" t="s">
        <v>7</v>
      </c>
      <c r="D94" s="5" t="s">
        <v>8</v>
      </c>
    </row>
    <row r="95" spans="1:4" x14ac:dyDescent="0.2">
      <c r="A95" s="7">
        <v>1</v>
      </c>
      <c r="B95" s="7">
        <v>2266</v>
      </c>
      <c r="C95" s="7">
        <v>443</v>
      </c>
      <c r="D95" s="7">
        <v>1823</v>
      </c>
    </row>
    <row r="96" spans="1:4" x14ac:dyDescent="0.2">
      <c r="A96" s="7">
        <v>2</v>
      </c>
      <c r="B96" s="7">
        <v>2642</v>
      </c>
      <c r="C96" s="7">
        <v>483</v>
      </c>
      <c r="D96" s="7">
        <v>2159</v>
      </c>
    </row>
    <row r="97" spans="1:4" x14ac:dyDescent="0.2">
      <c r="A97" s="7">
        <v>3</v>
      </c>
      <c r="B97" s="7">
        <v>3006</v>
      </c>
      <c r="C97" s="7">
        <v>531</v>
      </c>
      <c r="D97" s="7">
        <v>2475</v>
      </c>
    </row>
    <row r="98" spans="1:4" x14ac:dyDescent="0.2">
      <c r="A98" s="7">
        <v>4</v>
      </c>
      <c r="B98" s="7">
        <v>2136</v>
      </c>
      <c r="C98" s="7">
        <v>400</v>
      </c>
      <c r="D98" s="7">
        <v>1736</v>
      </c>
    </row>
    <row r="99" spans="1:4" x14ac:dyDescent="0.2">
      <c r="A99" s="7">
        <v>5</v>
      </c>
      <c r="B99" s="7">
        <v>1105</v>
      </c>
      <c r="C99" s="7">
        <v>271</v>
      </c>
      <c r="D99" s="7">
        <v>834</v>
      </c>
    </row>
    <row r="100" spans="1:4" x14ac:dyDescent="0.2">
      <c r="A100" s="8" t="s">
        <v>9</v>
      </c>
      <c r="B100" s="9">
        <f>SUM(B95:B99)</f>
        <v>11155</v>
      </c>
      <c r="C100" s="9">
        <f>SUM(C95:C99)</f>
        <v>2128</v>
      </c>
      <c r="D100" s="9">
        <f>SUM(D95:D99)</f>
        <v>9027</v>
      </c>
    </row>
    <row r="101" spans="1:4" x14ac:dyDescent="0.2">
      <c r="A101" s="4" t="s">
        <v>10</v>
      </c>
      <c r="B101" s="7">
        <f>C101+D101</f>
        <v>100</v>
      </c>
      <c r="C101" s="7">
        <f>(C100*100)/B100</f>
        <v>19.076647243388614</v>
      </c>
      <c r="D101" s="7">
        <f>(D100*100)/B100</f>
        <v>80.923352756611379</v>
      </c>
    </row>
    <row r="102" spans="1:4" x14ac:dyDescent="0.2">
      <c r="A102" s="11"/>
      <c r="B102" s="6" t="s">
        <v>6</v>
      </c>
      <c r="C102" s="6" t="s">
        <v>7</v>
      </c>
      <c r="D102" s="6" t="s">
        <v>8</v>
      </c>
    </row>
    <row r="103" spans="1:4" ht="26.25" customHeight="1" x14ac:dyDescent="0.2">
      <c r="A103" s="6" t="s">
        <v>16</v>
      </c>
      <c r="B103" s="9">
        <f>B64+B76+B88+B100</f>
        <v>37081</v>
      </c>
      <c r="C103" s="9">
        <f>C64+C76+C88+C100</f>
        <v>8206</v>
      </c>
      <c r="D103" s="9">
        <f>D64+D76+D88+D100</f>
        <v>28875</v>
      </c>
    </row>
    <row r="104" spans="1:4" x14ac:dyDescent="0.2">
      <c r="A104" s="4" t="s">
        <v>10</v>
      </c>
      <c r="B104" s="7">
        <f>C104+D104</f>
        <v>100</v>
      </c>
      <c r="C104" s="7">
        <f>(C103*100)/B103</f>
        <v>22.129931770987838</v>
      </c>
      <c r="D104" s="7">
        <f>(D103*100)/B103</f>
        <v>77.870068229012162</v>
      </c>
    </row>
    <row r="105" spans="1:4" x14ac:dyDescent="0.2">
      <c r="A105" s="11"/>
      <c r="B105" s="11"/>
      <c r="C105" s="11"/>
      <c r="D105" s="11"/>
    </row>
    <row r="106" spans="1:4" x14ac:dyDescent="0.2">
      <c r="A106" s="11"/>
      <c r="B106" s="11"/>
      <c r="C106" s="11"/>
      <c r="D106" s="11"/>
    </row>
    <row r="107" spans="1:4" x14ac:dyDescent="0.2">
      <c r="A107" s="11"/>
      <c r="B107" s="11"/>
      <c r="C107" s="11"/>
      <c r="D107" s="11"/>
    </row>
    <row r="108" spans="1:4" x14ac:dyDescent="0.2">
      <c r="A108" s="12"/>
      <c r="B108" s="12"/>
      <c r="C108" s="12"/>
      <c r="D108" s="12"/>
    </row>
    <row r="109" spans="1:4" x14ac:dyDescent="0.2">
      <c r="A109" s="52" t="s">
        <v>20</v>
      </c>
      <c r="B109" s="53"/>
      <c r="C109" s="53"/>
      <c r="D109" s="53"/>
    </row>
    <row r="110" spans="1:4" x14ac:dyDescent="0.2">
      <c r="A110" s="52"/>
      <c r="B110" s="53"/>
      <c r="C110" s="53"/>
      <c r="D110" s="53"/>
    </row>
    <row r="111" spans="1:4" x14ac:dyDescent="0.2">
      <c r="A111" s="2" t="s">
        <v>13</v>
      </c>
      <c r="B111" s="13" t="s">
        <v>18</v>
      </c>
      <c r="C111" s="2" t="s">
        <v>15</v>
      </c>
      <c r="D111" s="3" t="s">
        <v>20</v>
      </c>
    </row>
    <row r="112" spans="1:4" x14ac:dyDescent="0.2">
      <c r="A112" s="17"/>
      <c r="B112" s="49" t="s">
        <v>4</v>
      </c>
      <c r="C112" s="50"/>
      <c r="D112" s="51"/>
    </row>
    <row r="113" spans="1:4" x14ac:dyDescent="0.2">
      <c r="A113" s="5" t="s">
        <v>5</v>
      </c>
      <c r="B113" s="5" t="s">
        <v>6</v>
      </c>
      <c r="C113" s="5" t="s">
        <v>7</v>
      </c>
      <c r="D113" s="5" t="s">
        <v>8</v>
      </c>
    </row>
    <row r="114" spans="1:4" x14ac:dyDescent="0.2">
      <c r="A114" s="7">
        <v>3</v>
      </c>
      <c r="B114" s="7">
        <v>169</v>
      </c>
      <c r="C114" s="7">
        <v>114</v>
      </c>
      <c r="D114" s="7">
        <v>55</v>
      </c>
    </row>
    <row r="115" spans="1:4" x14ac:dyDescent="0.2">
      <c r="A115" s="7">
        <v>4</v>
      </c>
      <c r="B115" s="7">
        <v>273</v>
      </c>
      <c r="C115" s="7">
        <v>41</v>
      </c>
      <c r="D115" s="7">
        <v>232</v>
      </c>
    </row>
    <row r="116" spans="1:4" x14ac:dyDescent="0.2">
      <c r="A116" s="7">
        <v>5</v>
      </c>
      <c r="B116" s="7">
        <v>461</v>
      </c>
      <c r="C116" s="7">
        <v>132</v>
      </c>
      <c r="D116" s="7">
        <v>329</v>
      </c>
    </row>
    <row r="117" spans="1:4" x14ac:dyDescent="0.2">
      <c r="A117" s="20" t="s">
        <v>9</v>
      </c>
      <c r="B117" s="21">
        <f>SUM(B114:B116)</f>
        <v>903</v>
      </c>
      <c r="C117" s="21">
        <f>SUM(C114:C116)</f>
        <v>287</v>
      </c>
      <c r="D117" s="21">
        <f>SUM(D114:D116)</f>
        <v>616</v>
      </c>
    </row>
    <row r="118" spans="1:4" x14ac:dyDescent="0.2">
      <c r="A118" s="4" t="s">
        <v>10</v>
      </c>
      <c r="B118" s="7">
        <f>C118+D118</f>
        <v>100</v>
      </c>
      <c r="C118" s="7">
        <f>(C117*100)/B117</f>
        <v>31.782945736434108</v>
      </c>
      <c r="D118" s="7">
        <f>(D117*100)/B117</f>
        <v>68.217054263565885</v>
      </c>
    </row>
    <row r="119" spans="1:4" x14ac:dyDescent="0.2">
      <c r="A119" s="10"/>
      <c r="B119" s="33"/>
      <c r="C119" s="33"/>
      <c r="D119" s="33"/>
    </row>
    <row r="120" spans="1:4" x14ac:dyDescent="0.2">
      <c r="A120" s="10"/>
      <c r="B120" s="33"/>
      <c r="C120" s="33"/>
      <c r="D120" s="33"/>
    </row>
    <row r="121" spans="1:4" x14ac:dyDescent="0.2">
      <c r="A121" s="4" t="s">
        <v>13</v>
      </c>
      <c r="B121" s="4" t="s">
        <v>11</v>
      </c>
      <c r="C121" s="4" t="s">
        <v>15</v>
      </c>
      <c r="D121" s="4" t="s">
        <v>20</v>
      </c>
    </row>
    <row r="122" spans="1:4" x14ac:dyDescent="0.2">
      <c r="A122" s="4"/>
      <c r="B122" s="49" t="s">
        <v>4</v>
      </c>
      <c r="C122" s="50"/>
      <c r="D122" s="51"/>
    </row>
    <row r="123" spans="1:4" x14ac:dyDescent="0.2">
      <c r="A123" s="4" t="s">
        <v>5</v>
      </c>
      <c r="B123" s="4" t="s">
        <v>6</v>
      </c>
      <c r="C123" s="4" t="s">
        <v>7</v>
      </c>
      <c r="D123" s="4" t="s">
        <v>8</v>
      </c>
    </row>
    <row r="124" spans="1:4" x14ac:dyDescent="0.2">
      <c r="A124" s="7">
        <v>1</v>
      </c>
      <c r="B124" s="36">
        <v>461</v>
      </c>
      <c r="C124" s="36">
        <v>132</v>
      </c>
      <c r="D124" s="36">
        <v>329</v>
      </c>
    </row>
    <row r="125" spans="1:4" x14ac:dyDescent="0.2">
      <c r="A125" s="7">
        <v>2</v>
      </c>
      <c r="B125" s="36">
        <v>345</v>
      </c>
      <c r="C125" s="36">
        <v>158</v>
      </c>
      <c r="D125" s="36">
        <v>187</v>
      </c>
    </row>
    <row r="126" spans="1:4" x14ac:dyDescent="0.2">
      <c r="A126" s="7">
        <v>3</v>
      </c>
      <c r="B126" s="36">
        <v>554</v>
      </c>
      <c r="C126" s="36">
        <v>188</v>
      </c>
      <c r="D126" s="36">
        <v>366</v>
      </c>
    </row>
    <row r="127" spans="1:4" x14ac:dyDescent="0.2">
      <c r="A127" s="7">
        <v>4</v>
      </c>
      <c r="B127" s="36">
        <v>658</v>
      </c>
      <c r="C127" s="36">
        <v>136</v>
      </c>
      <c r="D127" s="36">
        <v>522</v>
      </c>
    </row>
    <row r="128" spans="1:4" x14ac:dyDescent="0.2">
      <c r="A128" s="7">
        <v>5</v>
      </c>
      <c r="B128" s="7">
        <v>593</v>
      </c>
      <c r="C128" s="7">
        <v>177</v>
      </c>
      <c r="D128" s="7">
        <v>416</v>
      </c>
    </row>
    <row r="129" spans="1:4" x14ac:dyDescent="0.2">
      <c r="A129" s="8" t="s">
        <v>9</v>
      </c>
      <c r="B129" s="9">
        <f>SUM(B124:B128)</f>
        <v>2611</v>
      </c>
      <c r="C129" s="9">
        <f>SUM(C124:C128)</f>
        <v>791</v>
      </c>
      <c r="D129" s="9">
        <f>SUM(D124:D128)</f>
        <v>1820</v>
      </c>
    </row>
    <row r="130" spans="1:4" x14ac:dyDescent="0.2">
      <c r="A130" s="4" t="s">
        <v>10</v>
      </c>
      <c r="B130" s="7">
        <f>C130+D130</f>
        <v>100</v>
      </c>
      <c r="C130" s="7">
        <f>(C129*100)/B129</f>
        <v>30.294906166219839</v>
      </c>
      <c r="D130" s="7">
        <f>(D129*100)/B129</f>
        <v>69.705093833780154</v>
      </c>
    </row>
    <row r="131" spans="1:4" x14ac:dyDescent="0.2">
      <c r="A131" s="10"/>
      <c r="B131" s="33"/>
      <c r="C131" s="33"/>
      <c r="D131" s="33"/>
    </row>
    <row r="132" spans="1:4" x14ac:dyDescent="0.2">
      <c r="A132" s="10"/>
      <c r="B132" s="33"/>
      <c r="C132" s="33"/>
      <c r="D132" s="33"/>
    </row>
    <row r="133" spans="1:4" x14ac:dyDescent="0.2">
      <c r="A133" s="4" t="s">
        <v>13</v>
      </c>
      <c r="B133" s="4" t="s">
        <v>12</v>
      </c>
      <c r="C133" s="4" t="s">
        <v>15</v>
      </c>
      <c r="D133" s="4" t="s">
        <v>20</v>
      </c>
    </row>
    <row r="134" spans="1:4" x14ac:dyDescent="0.2">
      <c r="A134" s="4"/>
      <c r="B134" s="49" t="s">
        <v>4</v>
      </c>
      <c r="C134" s="50"/>
      <c r="D134" s="51"/>
    </row>
    <row r="135" spans="1:4" x14ac:dyDescent="0.2">
      <c r="A135" s="4" t="s">
        <v>5</v>
      </c>
      <c r="B135" s="4" t="s">
        <v>6</v>
      </c>
      <c r="C135" s="4" t="s">
        <v>7</v>
      </c>
      <c r="D135" s="4" t="s">
        <v>8</v>
      </c>
    </row>
    <row r="136" spans="1:4" x14ac:dyDescent="0.2">
      <c r="A136" s="7">
        <v>1</v>
      </c>
      <c r="B136" s="7">
        <v>590</v>
      </c>
      <c r="C136" s="7">
        <v>195</v>
      </c>
      <c r="D136" s="7">
        <v>395</v>
      </c>
    </row>
    <row r="137" spans="1:4" x14ac:dyDescent="0.2">
      <c r="A137" s="7">
        <v>2</v>
      </c>
      <c r="B137" s="7">
        <v>579</v>
      </c>
      <c r="C137" s="7">
        <v>189</v>
      </c>
      <c r="D137" s="7">
        <v>390</v>
      </c>
    </row>
    <row r="138" spans="1:4" x14ac:dyDescent="0.2">
      <c r="A138" s="7">
        <v>3</v>
      </c>
      <c r="B138" s="7">
        <v>391</v>
      </c>
      <c r="C138" s="7">
        <v>123</v>
      </c>
      <c r="D138" s="7">
        <v>268</v>
      </c>
    </row>
    <row r="139" spans="1:4" x14ac:dyDescent="0.2">
      <c r="A139" s="7">
        <v>4</v>
      </c>
      <c r="B139" s="7">
        <v>450</v>
      </c>
      <c r="C139" s="7">
        <v>282</v>
      </c>
      <c r="D139" s="7">
        <v>168</v>
      </c>
    </row>
    <row r="140" spans="1:4" x14ac:dyDescent="0.2">
      <c r="A140" s="7">
        <v>5</v>
      </c>
      <c r="B140" s="7"/>
      <c r="C140" s="7"/>
      <c r="D140" s="7"/>
    </row>
    <row r="141" spans="1:4" x14ac:dyDescent="0.2">
      <c r="A141" s="8" t="s">
        <v>9</v>
      </c>
      <c r="B141" s="9">
        <f>SUM(B136:B140)</f>
        <v>2010</v>
      </c>
      <c r="C141" s="9">
        <f>SUM(C136:C140)</f>
        <v>789</v>
      </c>
      <c r="D141" s="9">
        <f>SUM(D136:D140)</f>
        <v>1221</v>
      </c>
    </row>
    <row r="142" spans="1:4" x14ac:dyDescent="0.2">
      <c r="A142" s="4" t="s">
        <v>10</v>
      </c>
      <c r="B142" s="7">
        <f>C142+D142</f>
        <v>100</v>
      </c>
      <c r="C142" s="7">
        <f>(C141*100)/B141</f>
        <v>39.253731343283583</v>
      </c>
      <c r="D142" s="7">
        <f>(D141*100)/B141</f>
        <v>60.746268656716417</v>
      </c>
    </row>
    <row r="143" spans="1:4" x14ac:dyDescent="0.2">
      <c r="A143" s="10"/>
      <c r="B143" s="33"/>
      <c r="C143" s="33"/>
      <c r="D143" s="33"/>
    </row>
    <row r="144" spans="1:4" x14ac:dyDescent="0.2">
      <c r="A144" s="10"/>
      <c r="B144" s="33"/>
      <c r="C144" s="33"/>
      <c r="D144" s="33"/>
    </row>
    <row r="145" spans="1:4" x14ac:dyDescent="0.2">
      <c r="A145" s="4" t="s">
        <v>13</v>
      </c>
      <c r="B145" s="4" t="s">
        <v>14</v>
      </c>
      <c r="C145" s="4" t="s">
        <v>15</v>
      </c>
      <c r="D145" s="4" t="s">
        <v>20</v>
      </c>
    </row>
    <row r="146" spans="1:4" x14ac:dyDescent="0.2">
      <c r="A146" s="4"/>
      <c r="B146" s="49" t="s">
        <v>4</v>
      </c>
      <c r="C146" s="50"/>
      <c r="D146" s="51"/>
    </row>
    <row r="147" spans="1:4" x14ac:dyDescent="0.2">
      <c r="A147" s="4" t="s">
        <v>5</v>
      </c>
      <c r="B147" s="4" t="s">
        <v>6</v>
      </c>
      <c r="C147" s="4" t="s">
        <v>7</v>
      </c>
      <c r="D147" s="4" t="s">
        <v>8</v>
      </c>
    </row>
    <row r="148" spans="1:4" x14ac:dyDescent="0.2">
      <c r="A148" s="22">
        <v>1</v>
      </c>
      <c r="B148" s="7">
        <v>440</v>
      </c>
      <c r="C148" s="22">
        <v>239</v>
      </c>
      <c r="D148" s="22">
        <v>201</v>
      </c>
    </row>
    <row r="149" spans="1:4" x14ac:dyDescent="0.2">
      <c r="A149" s="22">
        <v>2</v>
      </c>
      <c r="B149" s="7">
        <v>553</v>
      </c>
      <c r="C149" s="22">
        <v>344</v>
      </c>
      <c r="D149" s="22">
        <v>209</v>
      </c>
    </row>
    <row r="150" spans="1:4" x14ac:dyDescent="0.2">
      <c r="A150" s="22">
        <v>3</v>
      </c>
      <c r="B150" s="7">
        <v>986</v>
      </c>
      <c r="C150" s="22">
        <v>460</v>
      </c>
      <c r="D150" s="22">
        <v>526</v>
      </c>
    </row>
    <row r="151" spans="1:4" x14ac:dyDescent="0.2">
      <c r="A151" s="22">
        <v>4</v>
      </c>
      <c r="B151" s="7">
        <v>666</v>
      </c>
      <c r="C151" s="22">
        <v>354</v>
      </c>
      <c r="D151" s="22">
        <v>312</v>
      </c>
    </row>
    <row r="152" spans="1:4" x14ac:dyDescent="0.2">
      <c r="A152" s="22">
        <v>5</v>
      </c>
      <c r="B152" s="7">
        <v>422</v>
      </c>
      <c r="C152" s="22">
        <v>46</v>
      </c>
      <c r="D152" s="22">
        <v>376</v>
      </c>
    </row>
    <row r="153" spans="1:4" x14ac:dyDescent="0.2">
      <c r="A153" s="23" t="s">
        <v>9</v>
      </c>
      <c r="B153" s="9">
        <f>SUM(B148:B152)</f>
        <v>3067</v>
      </c>
      <c r="C153" s="9">
        <f>SUM(C148:C152)</f>
        <v>1443</v>
      </c>
      <c r="D153" s="9">
        <f>SUM(D148:D152)</f>
        <v>1624</v>
      </c>
    </row>
    <row r="154" spans="1:4" x14ac:dyDescent="0.2">
      <c r="A154" s="4" t="s">
        <v>10</v>
      </c>
      <c r="B154" s="7">
        <f>C154+D154</f>
        <v>100</v>
      </c>
      <c r="C154" s="7">
        <f>(C153*100)/B153</f>
        <v>47.049233778937072</v>
      </c>
      <c r="D154" s="7">
        <f>(D153*100)/B153</f>
        <v>52.950766221062928</v>
      </c>
    </row>
    <row r="155" spans="1:4" x14ac:dyDescent="0.2">
      <c r="A155" s="54" t="s">
        <v>16</v>
      </c>
      <c r="B155" s="6" t="s">
        <v>6</v>
      </c>
      <c r="C155" s="6" t="s">
        <v>7</v>
      </c>
      <c r="D155" s="6" t="s">
        <v>8</v>
      </c>
    </row>
    <row r="156" spans="1:4" ht="15.75" customHeight="1" x14ac:dyDescent="0.2">
      <c r="A156" s="55"/>
      <c r="B156" s="9">
        <f>B117+B129+B141+B153</f>
        <v>8591</v>
      </c>
      <c r="C156" s="9">
        <f>C117+C129+C141+C153</f>
        <v>3310</v>
      </c>
      <c r="D156" s="9">
        <f>D117+D129+D141+D153</f>
        <v>5281</v>
      </c>
    </row>
    <row r="157" spans="1:4" ht="18" customHeight="1" x14ac:dyDescent="0.2">
      <c r="A157" s="4" t="s">
        <v>10</v>
      </c>
      <c r="B157" s="7">
        <f>C157+D157</f>
        <v>100</v>
      </c>
      <c r="C157" s="7">
        <f>(C156*100)/B156</f>
        <v>38.528692818065416</v>
      </c>
      <c r="D157" s="7">
        <f>(D156*100)/B156</f>
        <v>61.471307181934584</v>
      </c>
    </row>
    <row r="160" spans="1:4" x14ac:dyDescent="0.2">
      <c r="A160" s="12"/>
      <c r="B160" s="12"/>
      <c r="C160" s="12"/>
      <c r="D160" s="12"/>
    </row>
    <row r="161" spans="1:4" x14ac:dyDescent="0.2">
      <c r="A161" s="52" t="s">
        <v>21</v>
      </c>
      <c r="B161" s="53"/>
      <c r="C161" s="53"/>
      <c r="D161" s="53"/>
    </row>
    <row r="162" spans="1:4" x14ac:dyDescent="0.2">
      <c r="A162" s="52"/>
      <c r="B162" s="53"/>
      <c r="C162" s="53"/>
      <c r="D162" s="53"/>
    </row>
    <row r="163" spans="1:4" x14ac:dyDescent="0.2">
      <c r="A163" s="2" t="s">
        <v>13</v>
      </c>
      <c r="B163" s="13" t="s">
        <v>18</v>
      </c>
      <c r="C163" s="2" t="s">
        <v>15</v>
      </c>
      <c r="D163" s="3" t="s">
        <v>22</v>
      </c>
    </row>
    <row r="164" spans="1:4" x14ac:dyDescent="0.2">
      <c r="A164" s="17"/>
      <c r="B164" s="49" t="s">
        <v>4</v>
      </c>
      <c r="C164" s="50"/>
      <c r="D164" s="51"/>
    </row>
    <row r="165" spans="1:4" x14ac:dyDescent="0.2">
      <c r="A165" s="5" t="s">
        <v>5</v>
      </c>
      <c r="B165" s="5" t="s">
        <v>6</v>
      </c>
      <c r="C165" s="5" t="s">
        <v>7</v>
      </c>
      <c r="D165" s="5" t="s">
        <v>8</v>
      </c>
    </row>
    <row r="166" spans="1:4" x14ac:dyDescent="0.2">
      <c r="A166" s="7">
        <v>3</v>
      </c>
      <c r="B166" s="7">
        <v>21</v>
      </c>
      <c r="C166" s="7">
        <v>12</v>
      </c>
      <c r="D166" s="7">
        <v>9</v>
      </c>
    </row>
    <row r="167" spans="1:4" x14ac:dyDescent="0.2">
      <c r="A167" s="7">
        <v>4</v>
      </c>
      <c r="B167" s="24">
        <v>23</v>
      </c>
      <c r="C167" s="7">
        <v>0</v>
      </c>
      <c r="D167" s="7">
        <v>23</v>
      </c>
    </row>
    <row r="168" spans="1:4" x14ac:dyDescent="0.2">
      <c r="A168" s="7">
        <v>5</v>
      </c>
      <c r="B168" s="7">
        <v>21</v>
      </c>
      <c r="C168" s="7">
        <v>2</v>
      </c>
      <c r="D168" s="7">
        <v>19</v>
      </c>
    </row>
    <row r="169" spans="1:4" x14ac:dyDescent="0.2">
      <c r="A169" s="8" t="s">
        <v>9</v>
      </c>
      <c r="B169" s="9">
        <f>SUM(B166:B168)</f>
        <v>65</v>
      </c>
      <c r="C169" s="9">
        <f>SUM(C166:C168)</f>
        <v>14</v>
      </c>
      <c r="D169" s="9">
        <f>SUM(D166:D168)</f>
        <v>51</v>
      </c>
    </row>
    <row r="170" spans="1:4" x14ac:dyDescent="0.2">
      <c r="A170" s="4" t="s">
        <v>10</v>
      </c>
      <c r="B170" s="7">
        <f>C170+D170</f>
        <v>100</v>
      </c>
      <c r="C170" s="7">
        <f>(C169*100)/B169</f>
        <v>21.53846153846154</v>
      </c>
      <c r="D170" s="7">
        <f>(D169*100)/B169</f>
        <v>78.461538461538467</v>
      </c>
    </row>
    <row r="171" spans="1:4" x14ac:dyDescent="0.2">
      <c r="A171" s="10"/>
      <c r="B171" s="33"/>
      <c r="C171" s="33"/>
      <c r="D171" s="33"/>
    </row>
    <row r="172" spans="1:4" x14ac:dyDescent="0.2">
      <c r="A172" s="10"/>
      <c r="B172" s="33"/>
      <c r="C172" s="33"/>
      <c r="D172" s="33"/>
    </row>
    <row r="173" spans="1:4" x14ac:dyDescent="0.2">
      <c r="A173" s="4" t="s">
        <v>13</v>
      </c>
      <c r="B173" s="4" t="s">
        <v>11</v>
      </c>
      <c r="C173" s="4" t="s">
        <v>15</v>
      </c>
      <c r="D173" s="4" t="s">
        <v>22</v>
      </c>
    </row>
    <row r="174" spans="1:4" x14ac:dyDescent="0.2">
      <c r="A174" s="4"/>
      <c r="B174" s="49" t="s">
        <v>4</v>
      </c>
      <c r="C174" s="50"/>
      <c r="D174" s="51"/>
    </row>
    <row r="175" spans="1:4" x14ac:dyDescent="0.2">
      <c r="A175" s="4" t="s">
        <v>5</v>
      </c>
      <c r="B175" s="4" t="s">
        <v>6</v>
      </c>
      <c r="C175" s="4" t="s">
        <v>7</v>
      </c>
      <c r="D175" s="4" t="s">
        <v>8</v>
      </c>
    </row>
    <row r="176" spans="1:4" x14ac:dyDescent="0.2">
      <c r="A176" s="7">
        <v>1</v>
      </c>
      <c r="B176" s="36">
        <v>21</v>
      </c>
      <c r="C176" s="36">
        <v>2</v>
      </c>
      <c r="D176" s="36">
        <v>19</v>
      </c>
    </row>
    <row r="177" spans="1:4" x14ac:dyDescent="0.2">
      <c r="A177" s="7">
        <v>2</v>
      </c>
      <c r="B177" s="36">
        <v>23</v>
      </c>
      <c r="C177" s="36">
        <v>7</v>
      </c>
      <c r="D177" s="36">
        <v>16</v>
      </c>
    </row>
    <row r="178" spans="1:4" x14ac:dyDescent="0.2">
      <c r="A178" s="7">
        <v>3</v>
      </c>
      <c r="B178" s="36">
        <v>44</v>
      </c>
      <c r="C178" s="36">
        <v>7</v>
      </c>
      <c r="D178" s="36">
        <v>37</v>
      </c>
    </row>
    <row r="179" spans="1:4" x14ac:dyDescent="0.2">
      <c r="A179" s="7">
        <v>4</v>
      </c>
      <c r="B179" s="39">
        <v>39</v>
      </c>
      <c r="C179" s="36">
        <v>11</v>
      </c>
      <c r="D179" s="36">
        <v>28</v>
      </c>
    </row>
    <row r="180" spans="1:4" x14ac:dyDescent="0.2">
      <c r="A180" s="7">
        <v>5</v>
      </c>
      <c r="B180" s="7">
        <v>46</v>
      </c>
      <c r="C180" s="7">
        <v>14</v>
      </c>
      <c r="D180" s="7">
        <v>32</v>
      </c>
    </row>
    <row r="181" spans="1:4" x14ac:dyDescent="0.2">
      <c r="A181" s="8" t="s">
        <v>9</v>
      </c>
      <c r="B181" s="9">
        <f>SUM(B176:B180)</f>
        <v>173</v>
      </c>
      <c r="C181" s="9">
        <f>SUM(C176:C180)</f>
        <v>41</v>
      </c>
      <c r="D181" s="9">
        <f>SUM(D176:D180)</f>
        <v>132</v>
      </c>
    </row>
    <row r="182" spans="1:4" x14ac:dyDescent="0.2">
      <c r="A182" s="4" t="s">
        <v>10</v>
      </c>
      <c r="B182" s="7">
        <f>C182+D182</f>
        <v>100</v>
      </c>
      <c r="C182" s="7">
        <f>(C181*100)/B181</f>
        <v>23.699421965317921</v>
      </c>
      <c r="D182" s="7">
        <f>(D181*100)/B181</f>
        <v>76.300578034682076</v>
      </c>
    </row>
    <row r="183" spans="1:4" x14ac:dyDescent="0.2">
      <c r="A183" s="10"/>
      <c r="B183" s="33"/>
      <c r="C183" s="33"/>
      <c r="D183" s="33"/>
    </row>
    <row r="184" spans="1:4" x14ac:dyDescent="0.2">
      <c r="A184" s="10"/>
      <c r="B184" s="33"/>
      <c r="C184" s="33"/>
      <c r="D184" s="33"/>
    </row>
    <row r="185" spans="1:4" x14ac:dyDescent="0.2">
      <c r="A185" s="4" t="s">
        <v>13</v>
      </c>
      <c r="B185" s="4" t="s">
        <v>12</v>
      </c>
      <c r="C185" s="4" t="s">
        <v>15</v>
      </c>
      <c r="D185" s="4" t="s">
        <v>22</v>
      </c>
    </row>
    <row r="186" spans="1:4" x14ac:dyDescent="0.2">
      <c r="A186" s="4"/>
      <c r="B186" s="49" t="s">
        <v>4</v>
      </c>
      <c r="C186" s="50"/>
      <c r="D186" s="51"/>
    </row>
    <row r="187" spans="1:4" x14ac:dyDescent="0.2">
      <c r="A187" s="4" t="s">
        <v>5</v>
      </c>
      <c r="B187" s="4" t="s">
        <v>6</v>
      </c>
      <c r="C187" s="4" t="s">
        <v>7</v>
      </c>
      <c r="D187" s="4" t="s">
        <v>8</v>
      </c>
    </row>
    <row r="188" spans="1:4" x14ac:dyDescent="0.2">
      <c r="A188" s="7">
        <v>1</v>
      </c>
      <c r="B188" s="7">
        <v>59</v>
      </c>
      <c r="C188" s="7">
        <v>25</v>
      </c>
      <c r="D188" s="7">
        <v>34</v>
      </c>
    </row>
    <row r="189" spans="1:4" x14ac:dyDescent="0.2">
      <c r="A189" s="7">
        <v>2</v>
      </c>
      <c r="B189" s="7">
        <v>50</v>
      </c>
      <c r="C189" s="7">
        <v>12</v>
      </c>
      <c r="D189" s="7">
        <v>38</v>
      </c>
    </row>
    <row r="190" spans="1:4" x14ac:dyDescent="0.2">
      <c r="A190" s="7">
        <v>3</v>
      </c>
      <c r="B190" s="7">
        <v>37</v>
      </c>
      <c r="C190" s="7">
        <v>11</v>
      </c>
      <c r="D190" s="7">
        <v>26</v>
      </c>
    </row>
    <row r="191" spans="1:4" x14ac:dyDescent="0.2">
      <c r="A191" s="7">
        <v>4</v>
      </c>
      <c r="B191" s="24">
        <v>28</v>
      </c>
      <c r="C191" s="7">
        <v>15</v>
      </c>
      <c r="D191" s="7">
        <v>13</v>
      </c>
    </row>
    <row r="192" spans="1:4" x14ac:dyDescent="0.2">
      <c r="A192" s="7">
        <v>5</v>
      </c>
      <c r="B192" s="7"/>
      <c r="C192" s="7"/>
      <c r="D192" s="7"/>
    </row>
    <row r="193" spans="1:4" x14ac:dyDescent="0.2">
      <c r="A193" s="8" t="s">
        <v>9</v>
      </c>
      <c r="B193" s="9">
        <f>SUM(B188:B192)</f>
        <v>174</v>
      </c>
      <c r="C193" s="9">
        <f>SUM(C188:C192)</f>
        <v>63</v>
      </c>
      <c r="D193" s="9">
        <f>SUM(D188:D192)</f>
        <v>111</v>
      </c>
    </row>
    <row r="194" spans="1:4" x14ac:dyDescent="0.2">
      <c r="A194" s="4" t="s">
        <v>10</v>
      </c>
      <c r="B194" s="7">
        <f>C194+D194</f>
        <v>100</v>
      </c>
      <c r="C194" s="7">
        <f>(C193*100)/B193</f>
        <v>36.206896551724135</v>
      </c>
      <c r="D194" s="7">
        <f>(D193*100)/B193</f>
        <v>63.793103448275865</v>
      </c>
    </row>
    <row r="195" spans="1:4" x14ac:dyDescent="0.2">
      <c r="A195" s="10"/>
      <c r="B195" s="33"/>
      <c r="C195" s="33"/>
      <c r="D195" s="33"/>
    </row>
    <row r="196" spans="1:4" x14ac:dyDescent="0.2">
      <c r="A196" s="10"/>
      <c r="B196" s="33"/>
      <c r="C196" s="33"/>
      <c r="D196" s="33"/>
    </row>
    <row r="197" spans="1:4" x14ac:dyDescent="0.2">
      <c r="A197" s="4" t="s">
        <v>13</v>
      </c>
      <c r="B197" s="4" t="s">
        <v>14</v>
      </c>
      <c r="C197" s="4" t="s">
        <v>15</v>
      </c>
      <c r="D197" s="4" t="s">
        <v>22</v>
      </c>
    </row>
    <row r="198" spans="1:4" x14ac:dyDescent="0.2">
      <c r="A198" s="4"/>
      <c r="B198" s="49" t="s">
        <v>4</v>
      </c>
      <c r="C198" s="50"/>
      <c r="D198" s="51"/>
    </row>
    <row r="199" spans="1:4" x14ac:dyDescent="0.2">
      <c r="A199" s="4" t="s">
        <v>5</v>
      </c>
      <c r="B199" s="4" t="s">
        <v>6</v>
      </c>
      <c r="C199" s="4" t="s">
        <v>7</v>
      </c>
      <c r="D199" s="4" t="s">
        <v>8</v>
      </c>
    </row>
    <row r="200" spans="1:4" x14ac:dyDescent="0.2">
      <c r="A200" s="22">
        <v>1</v>
      </c>
      <c r="B200" s="22">
        <v>41</v>
      </c>
      <c r="C200" s="22">
        <v>18</v>
      </c>
      <c r="D200" s="22">
        <v>23</v>
      </c>
    </row>
    <row r="201" spans="1:4" x14ac:dyDescent="0.2">
      <c r="A201" s="22">
        <v>2</v>
      </c>
      <c r="B201" s="22">
        <v>43</v>
      </c>
      <c r="C201" s="22">
        <v>17</v>
      </c>
      <c r="D201" s="22">
        <v>26</v>
      </c>
    </row>
    <row r="202" spans="1:4" x14ac:dyDescent="0.2">
      <c r="A202" s="22">
        <v>3</v>
      </c>
      <c r="B202" s="22">
        <v>99</v>
      </c>
      <c r="C202" s="22">
        <v>40</v>
      </c>
      <c r="D202" s="22">
        <v>59</v>
      </c>
    </row>
    <row r="203" spans="1:4" x14ac:dyDescent="0.2">
      <c r="A203" s="22">
        <v>4</v>
      </c>
      <c r="B203" s="22">
        <v>38</v>
      </c>
      <c r="C203" s="22">
        <v>12</v>
      </c>
      <c r="D203" s="22">
        <v>26</v>
      </c>
    </row>
    <row r="204" spans="1:4" x14ac:dyDescent="0.2">
      <c r="A204" s="22">
        <v>5</v>
      </c>
      <c r="B204" s="7">
        <v>23</v>
      </c>
      <c r="C204" s="22">
        <v>1</v>
      </c>
      <c r="D204" s="22">
        <v>22</v>
      </c>
    </row>
    <row r="205" spans="1:4" x14ac:dyDescent="0.2">
      <c r="A205" s="34" t="s">
        <v>9</v>
      </c>
      <c r="B205" s="25">
        <f>SUM(B200:B204)</f>
        <v>244</v>
      </c>
      <c r="C205" s="25">
        <f>SUM(C200:C204)</f>
        <v>88</v>
      </c>
      <c r="D205" s="25">
        <f>SUM(D200:D204)</f>
        <v>156</v>
      </c>
    </row>
    <row r="206" spans="1:4" x14ac:dyDescent="0.2">
      <c r="A206" s="4" t="s">
        <v>10</v>
      </c>
      <c r="B206" s="7">
        <f>C206+D206</f>
        <v>100</v>
      </c>
      <c r="C206" s="7">
        <f>(C205*100)/B205</f>
        <v>36.065573770491802</v>
      </c>
      <c r="D206" s="7">
        <f>(D205*100)/B205</f>
        <v>63.934426229508198</v>
      </c>
    </row>
    <row r="207" spans="1:4" x14ac:dyDescent="0.2">
      <c r="B207" s="6" t="s">
        <v>6</v>
      </c>
      <c r="C207" s="6" t="s">
        <v>7</v>
      </c>
      <c r="D207" s="6" t="s">
        <v>8</v>
      </c>
    </row>
    <row r="208" spans="1:4" ht="24.75" customHeight="1" x14ac:dyDescent="0.2">
      <c r="A208" s="6" t="s">
        <v>16</v>
      </c>
      <c r="B208" s="25">
        <f>B169+B181+B193+B205</f>
        <v>656</v>
      </c>
      <c r="C208" s="25">
        <f>C169+C181+C193+C205</f>
        <v>206</v>
      </c>
      <c r="D208" s="25">
        <f>D169+D181+D193+D205</f>
        <v>450</v>
      </c>
    </row>
    <row r="209" spans="1:4" ht="24.75" customHeight="1" x14ac:dyDescent="0.2">
      <c r="A209" s="4" t="s">
        <v>10</v>
      </c>
      <c r="B209" s="7">
        <f>C209+D209</f>
        <v>100</v>
      </c>
      <c r="C209" s="7">
        <f>(C208*100)/B208</f>
        <v>31.402439024390244</v>
      </c>
      <c r="D209" s="7">
        <f>(D208*100)/B208</f>
        <v>68.597560975609753</v>
      </c>
    </row>
    <row r="212" spans="1:4" x14ac:dyDescent="0.2">
      <c r="A212" s="26"/>
      <c r="B212" s="26"/>
      <c r="C212" s="26"/>
      <c r="D212" s="26"/>
    </row>
    <row r="213" spans="1:4" x14ac:dyDescent="0.2">
      <c r="A213" s="52" t="s">
        <v>36</v>
      </c>
      <c r="B213" s="53"/>
      <c r="C213" s="53"/>
      <c r="D213" s="53"/>
    </row>
    <row r="214" spans="1:4" x14ac:dyDescent="0.2">
      <c r="A214" s="52"/>
      <c r="B214" s="53"/>
      <c r="C214" s="53"/>
      <c r="D214" s="53"/>
    </row>
    <row r="215" spans="1:4" x14ac:dyDescent="0.2">
      <c r="A215" s="4" t="s">
        <v>23</v>
      </c>
      <c r="B215" s="44" t="s">
        <v>37</v>
      </c>
      <c r="C215" s="4" t="s">
        <v>15</v>
      </c>
      <c r="D215" s="7" t="s">
        <v>24</v>
      </c>
    </row>
    <row r="216" spans="1:4" x14ac:dyDescent="0.2">
      <c r="A216" s="4" t="s">
        <v>5</v>
      </c>
      <c r="B216" s="4" t="s">
        <v>6</v>
      </c>
      <c r="C216" s="4" t="s">
        <v>7</v>
      </c>
      <c r="D216" s="4" t="s">
        <v>8</v>
      </c>
    </row>
    <row r="217" spans="1:4" x14ac:dyDescent="0.2">
      <c r="A217" s="7" t="s">
        <v>25</v>
      </c>
      <c r="B217" s="7">
        <f>B51+B103+B156+B208</f>
        <v>118028</v>
      </c>
      <c r="C217" s="7">
        <f>C51+C103+C156+C208</f>
        <v>33506</v>
      </c>
      <c r="D217" s="7">
        <f>D51+D103+D156+D208</f>
        <v>84522</v>
      </c>
    </row>
    <row r="218" spans="1:4" x14ac:dyDescent="0.2">
      <c r="A218" s="4" t="s">
        <v>10</v>
      </c>
      <c r="B218" s="7">
        <f>C218+D218</f>
        <v>100</v>
      </c>
      <c r="C218" s="7">
        <f>(C217*100)/B217</f>
        <v>28.38817907615142</v>
      </c>
      <c r="D218" s="7">
        <f>(D217*100)/B217</f>
        <v>71.611820923848583</v>
      </c>
    </row>
    <row r="221" spans="1:4" x14ac:dyDescent="0.2">
      <c r="A221" s="30" t="s">
        <v>26</v>
      </c>
      <c r="B221" s="30" t="s">
        <v>35</v>
      </c>
      <c r="C221" s="30"/>
    </row>
    <row r="222" spans="1:4" x14ac:dyDescent="0.2">
      <c r="A222" s="30" t="s">
        <v>27</v>
      </c>
      <c r="B222" s="41" t="s">
        <v>28</v>
      </c>
      <c r="C222" s="42"/>
    </row>
    <row r="223" spans="1:4" x14ac:dyDescent="0.2">
      <c r="A223" s="31" t="s">
        <v>29</v>
      </c>
      <c r="B223" s="45" t="s">
        <v>30</v>
      </c>
      <c r="C223" s="46"/>
    </row>
    <row r="224" spans="1:4" x14ac:dyDescent="0.2">
      <c r="A224" s="32" t="s">
        <v>31</v>
      </c>
      <c r="B224" s="47" t="s">
        <v>32</v>
      </c>
      <c r="C224" s="48"/>
    </row>
  </sheetData>
  <mergeCells count="26">
    <mergeCell ref="B17:D17"/>
    <mergeCell ref="A4:D5"/>
    <mergeCell ref="B7:D7"/>
    <mergeCell ref="A1:N1"/>
    <mergeCell ref="A50:A51"/>
    <mergeCell ref="B29:D29"/>
    <mergeCell ref="B41:D41"/>
    <mergeCell ref="A56:D57"/>
    <mergeCell ref="B59:D59"/>
    <mergeCell ref="B69:D69"/>
    <mergeCell ref="B93:D93"/>
    <mergeCell ref="A213:D214"/>
    <mergeCell ref="B81:D81"/>
    <mergeCell ref="B223:C223"/>
    <mergeCell ref="B224:C224"/>
    <mergeCell ref="B186:D186"/>
    <mergeCell ref="A109:D110"/>
    <mergeCell ref="B112:D112"/>
    <mergeCell ref="B122:D122"/>
    <mergeCell ref="B146:D146"/>
    <mergeCell ref="A155:A156"/>
    <mergeCell ref="A161:D162"/>
    <mergeCell ref="B134:D134"/>
    <mergeCell ref="B164:D164"/>
    <mergeCell ref="B174:D174"/>
    <mergeCell ref="B198:D19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 TRIMESTRE 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Sebastian Gomez Eugenio</dc:creator>
  <cp:keywords/>
  <dc:description/>
  <cp:lastModifiedBy>pc</cp:lastModifiedBy>
  <cp:revision/>
  <dcterms:created xsi:type="dcterms:W3CDTF">2018-12-27T19:27:15Z</dcterms:created>
  <dcterms:modified xsi:type="dcterms:W3CDTF">2021-08-12T17:27:07Z</dcterms:modified>
  <cp:category/>
  <cp:contentStatus/>
</cp:coreProperties>
</file>