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olanof\Downloads\"/>
    </mc:Choice>
  </mc:AlternateContent>
  <bookViews>
    <workbookView xWindow="0" yWindow="0" windowWidth="14790" windowHeight="8055"/>
  </bookViews>
  <sheets>
    <sheet name="Ejecución 30 noviembre - Vigenc" sheetId="1" r:id="rId1"/>
    <sheet name="Hoja1" sheetId="2" r:id="rId2"/>
  </sheets>
  <definedNames>
    <definedName name="_xlnm._FilterDatabase" localSheetId="0" hidden="1">'Ejecución 30 noviembre - Vigenc'!$A$5:$V$5</definedName>
  </definedNames>
  <calcPr calcId="152511"/>
</workbook>
</file>

<file path=xl/calcChain.xml><?xml version="1.0" encoding="utf-8"?>
<calcChain xmlns="http://schemas.openxmlformats.org/spreadsheetml/2006/main">
  <c r="N4" i="2" l="1"/>
  <c r="R5" i="2"/>
  <c r="N5" i="2"/>
  <c r="R4" i="2"/>
  <c r="N16" i="1"/>
  <c r="N7" i="1"/>
  <c r="R7" i="1"/>
  <c r="R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8" i="1"/>
  <c r="R39" i="1"/>
  <c r="R40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6" i="1"/>
  <c r="N78" i="1"/>
  <c r="N10" i="1"/>
  <c r="N11" i="1"/>
  <c r="N12" i="1"/>
  <c r="N13" i="1"/>
  <c r="N14" i="1"/>
  <c r="N15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39" i="1"/>
  <c r="N40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9" i="1"/>
  <c r="N80" i="1"/>
  <c r="N81" i="1"/>
  <c r="N82" i="1"/>
  <c r="N83" i="1"/>
  <c r="N84" i="1"/>
  <c r="N85" i="1"/>
  <c r="N8" i="1"/>
  <c r="N6" i="1"/>
  <c r="T9" i="1"/>
  <c r="U9" i="1"/>
  <c r="S9" i="1"/>
  <c r="P9" i="1"/>
  <c r="R9" i="1" s="1"/>
  <c r="Q9" i="1"/>
  <c r="O9" i="1"/>
  <c r="C9" i="1"/>
  <c r="D9" i="1"/>
  <c r="E9" i="1"/>
  <c r="F9" i="1"/>
  <c r="G9" i="1"/>
  <c r="H9" i="1"/>
  <c r="I9" i="1"/>
  <c r="J9" i="1"/>
  <c r="K9" i="1"/>
  <c r="L9" i="1"/>
  <c r="N9" i="1" s="1"/>
  <c r="M9" i="1"/>
  <c r="B9" i="1"/>
  <c r="C37" i="1"/>
  <c r="D37" i="1"/>
  <c r="E37" i="1"/>
  <c r="F37" i="1"/>
  <c r="G37" i="1"/>
  <c r="H37" i="1"/>
  <c r="I37" i="1"/>
  <c r="J37" i="1"/>
  <c r="K37" i="1"/>
  <c r="L37" i="1"/>
  <c r="N37" i="1" s="1"/>
  <c r="M37" i="1"/>
  <c r="O37" i="1"/>
  <c r="P37" i="1"/>
  <c r="R37" i="1" s="1"/>
  <c r="Q37" i="1"/>
  <c r="S37" i="1"/>
  <c r="T37" i="1"/>
  <c r="U37" i="1"/>
  <c r="B37" i="1"/>
  <c r="C67" i="1"/>
  <c r="D67" i="1"/>
  <c r="E67" i="1"/>
  <c r="F67" i="1"/>
  <c r="G67" i="1"/>
  <c r="H67" i="1"/>
  <c r="I67" i="1"/>
  <c r="J67" i="1"/>
  <c r="K67" i="1"/>
  <c r="L67" i="1"/>
  <c r="M67" i="1"/>
  <c r="O67" i="1"/>
  <c r="P67" i="1"/>
  <c r="Q67" i="1"/>
  <c r="S67" i="1"/>
  <c r="T67" i="1"/>
  <c r="U67" i="1"/>
  <c r="B67" i="1"/>
</calcChain>
</file>

<file path=xl/sharedStrings.xml><?xml version="1.0" encoding="utf-8"?>
<sst xmlns="http://schemas.openxmlformats.org/spreadsheetml/2006/main" count="127" uniqueCount="103">
  <si>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</si>
  <si>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</si>
  <si>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</si>
  <si>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</si>
  <si>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</si>
  <si>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</si>
  <si>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</si>
  <si>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</si>
  <si>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</si>
  <si>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</si>
  <si>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</si>
  <si>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</si>
  <si>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</si>
  <si>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</si>
  <si>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</si>
  <si>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</si>
  <si>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</si>
  <si>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</si>
  <si>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</si>
  <si>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</si>
  <si>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</si>
  <si>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</si>
  <si>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0122-01  SECRETARÍA DISTRITAL DE INTEGRACIÓN SOCI</t>
  </si>
  <si>
    <t>000000000000000000122  0122 - Programa Funcionamiento - SECRETARÍA DISTRI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</si>
  <si>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</si>
  <si>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</si>
  <si>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</si>
  <si>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</si>
  <si>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</si>
  <si>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</si>
  <si>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</si>
  <si>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</si>
  <si>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</si>
  <si>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</si>
  <si>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</si>
  <si>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</si>
  <si>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</si>
  <si>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</si>
  <si>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</si>
  <si>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</si>
  <si>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</si>
  <si>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</si>
  <si>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</si>
  <si>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</si>
  <si>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</si>
  <si>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</si>
  <si>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</si>
  <si>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</si>
  <si>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</si>
  <si>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</si>
  <si>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</si>
  <si>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1310201010104    Maquinaria para usos especiales</t>
  </si>
  <si>
    <t>1310201010107    Equipo y aparatos de radio, televisión y comunicac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</si>
  <si>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</si>
  <si>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</si>
  <si>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</si>
  <si>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1310202020101    Alojamiento; servicios de suministros de comidas y</t>
  </si>
  <si>
    <t>1310202020103    Servicios de transporte de carga</t>
  </si>
  <si>
    <t>131020202010601  Servicios de mensajería</t>
  </si>
  <si>
    <t>131020202020108  Servicios de seguros contra incendio, terremoto o</t>
  </si>
  <si>
    <t>131020202020109  Servicios de seguros generales de responsabilidad</t>
  </si>
  <si>
    <t>131020202020111  Servicios de administración de fondos de pensiones</t>
  </si>
  <si>
    <t>131020202020114  Servicios de tramitación y compensación de transac</t>
  </si>
  <si>
    <t>131020202030301  Servicios de consultoría en administración y servi</t>
  </si>
  <si>
    <t>131020202030303  Servicios de diseño y desarrollo de la tecnología</t>
  </si>
  <si>
    <t>131020202030304  Servicios de suministro de infraestructura de host</t>
  </si>
  <si>
    <t>131020202030310  Servicios de publicidad y el suministro de espacio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</si>
  <si>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</si>
  <si>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</si>
  <si>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</si>
  <si>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131020202030407  Servicios de transmisión de programas de radio y t</t>
  </si>
  <si>
    <t>131020202030605  Servicios de mantenimiento y reparación de otra ma</t>
  </si>
  <si>
    <t>131020202040101  Energía</t>
  </si>
  <si>
    <t>131020202040102  Acueducto y alcantarillado</t>
  </si>
  <si>
    <t>131020202040103  Aseo</t>
  </si>
  <si>
    <t>131020202040104  Gas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</si>
  <si>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</si>
  <si>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</si>
  <si>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</si>
  <si>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</si>
  <si>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133011601030000007757  Implementación de estrategias y servicios integral</t>
  </si>
  <si>
    <t>133011601030000007768  Implementación de una estrategia de acompañamiento</t>
  </si>
  <si>
    <t>133011601040000007730  Servicio de atención a la población proveniente de</t>
  </si>
  <si>
    <t>133011601040000007756  Compromiso social por la diversidad en Bogotá</t>
  </si>
  <si>
    <t>133011601060000007565  Suministro de espacios adecuados, inclusivos y seg</t>
  </si>
  <si>
    <t>133011601060000007744  Generación de Oportunidades para el Desarrollo Int</t>
  </si>
  <si>
    <t>133011601060000007745  Compromiso por una alimentación integral en Bogotá</t>
  </si>
  <si>
    <t>133011601060000007749  Implementación de la estrategia de territorios cui</t>
  </si>
  <si>
    <t>133011601060000007752  Contribución a la protección de los derechos de la</t>
  </si>
  <si>
    <t>133011601060000007770  Compromiso con el envejecimiento activo y una Bogo</t>
  </si>
  <si>
    <t>133011601060000007771  Fortalecimiento de las oportunidades de inclusión</t>
  </si>
  <si>
    <t>133011601080000007753  Prevención de la maternidad y paternidad temprana</t>
  </si>
  <si>
    <t>133011601170000007740  Generación JÓVENES CON DERECHOS en Bogotá</t>
  </si>
  <si>
    <t>133011603480000007564  Mejoramiento de la capacidad de respuesta instituc</t>
  </si>
  <si>
    <t>133011605510000007741  Fortalecimiento de la gestión de la información y</t>
  </si>
  <si>
    <t>133011605560000007733  Fortalecimiento institucional para una gestión púb</t>
  </si>
  <si>
    <t>133011605560000007748  Fortalecimiento de la gestión institucional y desa</t>
  </si>
  <si>
    <t>133011605570000007735  Fortalecimiento de los procesos territoriales y la</t>
  </si>
  <si>
    <t xml:space="preserve">Inversion </t>
  </si>
  <si>
    <t>SECRETARIA DISTRITAL DE INTEGRACION SOCIAL
EJECUCIÓN DE PRESUPUESTO - VIGENCIA
Corte 30 de Noviembre de 2021
Transacción ZPSM_0081</t>
  </si>
  <si>
    <t>Adquisición de Bienes y Servicios</t>
  </si>
  <si>
    <t>Servicios Personal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</si>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</sst>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0" fontId="0" fillId="0" borderId="0" xfId="0" applyFill="1"/>
    <xf numFmtId="0" fontId="16" fillId="33" borderId="19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3" fontId="16" fillId="0" borderId="18" xfId="0" applyNumberFormat="1" applyFont="1" applyBorder="1"/>
    <xf numFmtId="3" fontId="0" fillId="0" borderId="18" xfId="0" applyNumberFormat="1" applyBorder="1"/>
    <xf numFmtId="3" fontId="0" fillId="0" borderId="18" xfId="0" applyNumberFormat="1" applyFill="1" applyBorder="1"/>
    <xf numFmtId="0" fontId="16" fillId="0" borderId="20" xfId="0" applyFont="1" applyBorder="1"/>
    <xf numFmtId="3" fontId="16" fillId="0" borderId="21" xfId="0" applyNumberFormat="1" applyFont="1" applyBorder="1"/>
    <xf numFmtId="3" fontId="16" fillId="0" borderId="22" xfId="0" applyNumberFormat="1" applyFont="1" applyBorder="1"/>
    <xf numFmtId="0" fontId="16" fillId="0" borderId="23" xfId="0" applyFont="1" applyBorder="1" applyAlignment="1">
      <alignment wrapText="1"/>
    </xf>
    <xf numFmtId="3" fontId="16" fillId="0" borderId="24" xfId="0" applyNumberFormat="1" applyFont="1" applyBorder="1"/>
    <xf numFmtId="0" fontId="0" fillId="0" borderId="23" xfId="0" applyBorder="1" applyAlignment="1">
      <alignment wrapText="1"/>
    </xf>
    <xf numFmtId="3" fontId="0" fillId="0" borderId="24" xfId="0" applyNumberFormat="1" applyBorder="1"/>
    <xf numFmtId="0" fontId="18" fillId="0" borderId="23" xfId="0" applyFont="1" applyBorder="1" applyAlignment="1">
      <alignment wrapText="1"/>
    </xf>
    <xf numFmtId="0" fontId="0" fillId="0" borderId="23" xfId="0" applyFill="1" applyBorder="1" applyAlignment="1">
      <alignment wrapText="1"/>
    </xf>
    <xf numFmtId="3" fontId="0" fillId="0" borderId="24" xfId="0" applyNumberFormat="1" applyFill="1" applyBorder="1"/>
    <xf numFmtId="0" fontId="0" fillId="0" borderId="25" xfId="0" applyFill="1" applyBorder="1" applyAlignment="1">
      <alignment wrapText="1"/>
    </xf>
    <xf numFmtId="3" fontId="0" fillId="0" borderId="26" xfId="0" applyNumberFormat="1" applyFill="1" applyBorder="1"/>
    <xf numFmtId="3" fontId="0" fillId="0" borderId="27" xfId="0" applyNumberFormat="1" applyFill="1" applyBorder="1"/>
    <xf numFmtId="9" fontId="16" fillId="0" borderId="21" xfId="42" applyFont="1" applyBorder="1" applyAlignment="1">
      <alignment horizontal="center"/>
    </xf>
    <xf numFmtId="9" fontId="16" fillId="0" borderId="18" xfId="42" applyFont="1" applyBorder="1" applyAlignment="1">
      <alignment horizontal="center"/>
    </xf>
    <xf numFmtId="9" fontId="1" fillId="0" borderId="18" xfId="42" applyFont="1" applyBorder="1" applyAlignment="1">
      <alignment horizontal="center"/>
    </xf>
    <xf numFmtId="3" fontId="16" fillId="0" borderId="28" xfId="0" applyNumberFormat="1" applyFont="1" applyFill="1" applyBorder="1"/>
    <xf numFmtId="9" fontId="1" fillId="0" borderId="26" xfId="42" applyFont="1" applyBorder="1" applyAlignment="1">
      <alignment horizontal="center"/>
    </xf>
    <xf numFmtId="3" fontId="19" fillId="0" borderId="18" xfId="0" applyNumberFormat="1" applyFont="1" applyBorder="1"/>
    <xf numFmtId="9" fontId="20" fillId="0" borderId="18" xfId="42" applyFont="1" applyBorder="1"/>
    <xf numFmtId="9" fontId="21" fillId="0" borderId="21" xfId="42" applyFont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16" fillId="33" borderId="14" xfId="0" applyFont="1" applyFill="1" applyBorder="1" applyAlignment="1">
      <alignment horizontal="left"/>
    </xf>
    <xf numFmtId="0" fontId="16" fillId="33" borderId="15" xfId="0" applyFont="1" applyFill="1" applyBorder="1" applyAlignment="1">
      <alignment horizontal="left"/>
    </xf>
    <xf numFmtId="0" fontId="16" fillId="33" borderId="16" xfId="0" applyFont="1" applyFill="1" applyBorder="1" applyAlignment="1">
      <alignment horizontal="left"/>
    </xf>
    <xf numFmtId="0" fontId="16" fillId="33" borderId="17" xfId="0" applyFont="1" applyFill="1" applyBorder="1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abSelected="1" topLeftCell="E1" workbookViewId="0">
      <pane ySplit="5" topLeftCell="A78" activePane="bottomLeft" state="frozen"/>
      <selection pane="bottomLeft" activeCell="U93" sqref="U93"/>
    </sheetView>
  </sheetViews>
  <sheetFormatPr baseColWidth="10" defaultRowHeight="15" x14ac:dyDescent="0.25"/>
  <cols>
    <col min="1" max="1" width="56.28515625" customWidth="1"/>
    <col min="2" max="2" width="17.5703125" bestFit="1" customWidth="1"/>
    <col min="3" max="3" width="14.42578125" customWidth="1"/>
    <col min="4" max="4" width="14.7109375" bestFit="1" customWidth="1"/>
    <col min="5" max="5" width="16.42578125" bestFit="1" customWidth="1"/>
    <col min="6" max="6" width="11.140625" bestFit="1" customWidth="1"/>
    <col min="7" max="7" width="17.140625" bestFit="1" customWidth="1"/>
    <col min="8" max="8" width="14.42578125" bestFit="1" customWidth="1"/>
    <col min="9" max="9" width="16.42578125" bestFit="1" customWidth="1"/>
    <col min="10" max="10" width="14.28515625" bestFit="1" customWidth="1"/>
    <col min="11" max="11" width="13.7109375" bestFit="1" customWidth="1"/>
    <col min="12" max="12" width="16.42578125" bestFit="1" customWidth="1"/>
    <col min="13" max="13" width="14.7109375" bestFit="1" customWidth="1"/>
    <col min="14" max="14" width="10.42578125" customWidth="1"/>
    <col min="15" max="15" width="17.5703125" bestFit="1" customWidth="1"/>
    <col min="16" max="17" width="14.7109375" bestFit="1" customWidth="1"/>
    <col min="18" max="18" width="9" customWidth="1"/>
    <col min="19" max="19" width="16.5703125" bestFit="1" customWidth="1"/>
    <col min="20" max="20" width="14.7109375" bestFit="1" customWidth="1"/>
    <col min="21" max="21" width="11.140625" bestFit="1" customWidth="1"/>
  </cols>
  <sheetData>
    <row r="1" spans="1:22" x14ac:dyDescent="0.25">
      <c r="A1" s="30" t="s">
        <v>99</v>
      </c>
      <c r="B1" s="31"/>
      <c r="C1" s="31"/>
      <c r="D1" s="31"/>
      <c r="E1" s="31"/>
      <c r="F1" s="32"/>
    </row>
    <row r="2" spans="1:22" x14ac:dyDescent="0.25">
      <c r="A2" s="33"/>
      <c r="B2" s="34"/>
      <c r="C2" s="34"/>
      <c r="D2" s="34"/>
      <c r="E2" s="34"/>
      <c r="F2" s="35"/>
    </row>
    <row r="3" spans="1:22" ht="50.25" customHeight="1" thickBot="1" x14ac:dyDescent="0.3">
      <c r="A3" s="36"/>
      <c r="B3" s="37"/>
      <c r="C3" s="37"/>
      <c r="D3" s="37"/>
      <c r="E3" s="37"/>
      <c r="F3" s="38"/>
      <c r="G3" s="1"/>
      <c r="J3" s="1"/>
    </row>
    <row r="4" spans="1:22" ht="15.75" thickBot="1" x14ac:dyDescent="0.3"/>
    <row r="5" spans="1:22" ht="51.75" customHeight="1" thickBot="1" x14ac:dyDescent="0.3">
      <c r="A5" s="3" t="s">
        <v>0</v>
      </c>
      <c r="B5" s="3" t="s">
        <v>1</v>
      </c>
      <c r="C5" s="4" t="s">
        <v>2</v>
      </c>
      <c r="D5" s="3" t="s">
        <v>3</v>
      </c>
      <c r="E5" s="4" t="s">
        <v>4</v>
      </c>
      <c r="F5" s="3" t="s">
        <v>5</v>
      </c>
      <c r="G5" s="3" t="s">
        <v>6</v>
      </c>
      <c r="H5" s="4" t="s">
        <v>7</v>
      </c>
      <c r="I5" s="3" t="s">
        <v>8</v>
      </c>
      <c r="J5" s="4" t="s">
        <v>9</v>
      </c>
      <c r="K5" s="3" t="s">
        <v>10</v>
      </c>
      <c r="L5" s="4" t="s">
        <v>11</v>
      </c>
      <c r="M5" s="3" t="s">
        <v>12</v>
      </c>
      <c r="N5" s="3" t="s">
        <v>13</v>
      </c>
      <c r="O5" s="3" t="s">
        <v>14</v>
      </c>
      <c r="P5" s="4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5" t="s">
        <v>20</v>
      </c>
    </row>
    <row r="6" spans="1:22" x14ac:dyDescent="0.25">
      <c r="A6" s="9" t="s">
        <v>21</v>
      </c>
      <c r="B6" s="10">
        <v>1126325435000</v>
      </c>
      <c r="C6" s="10">
        <v>0</v>
      </c>
      <c r="D6" s="10">
        <v>165578186347</v>
      </c>
      <c r="E6" s="10">
        <v>1291903621347</v>
      </c>
      <c r="F6" s="10">
        <v>0</v>
      </c>
      <c r="G6" s="10">
        <v>1291903621347</v>
      </c>
      <c r="H6" s="10">
        <v>20818656193</v>
      </c>
      <c r="I6" s="10">
        <v>1219928215767</v>
      </c>
      <c r="J6" s="10">
        <v>71975405580</v>
      </c>
      <c r="K6" s="10">
        <v>57828302139</v>
      </c>
      <c r="L6" s="10">
        <v>1045585969572</v>
      </c>
      <c r="M6" s="10">
        <v>174342246195</v>
      </c>
      <c r="N6" s="22">
        <f>+L6/G6</f>
        <v>0.80933743995687735</v>
      </c>
      <c r="O6" s="10">
        <v>112184752925</v>
      </c>
      <c r="P6" s="10">
        <v>714516969360</v>
      </c>
      <c r="Q6" s="10">
        <v>331069000212</v>
      </c>
      <c r="R6" s="22">
        <f>+P6/G6</f>
        <v>0.55307296732786515</v>
      </c>
      <c r="S6" s="10">
        <v>112032030454</v>
      </c>
      <c r="T6" s="10">
        <v>714082415476</v>
      </c>
      <c r="U6" s="11">
        <v>434553884</v>
      </c>
    </row>
    <row r="7" spans="1:22" ht="36" customHeight="1" x14ac:dyDescent="0.25">
      <c r="A7" s="12" t="s">
        <v>22</v>
      </c>
      <c r="B7" s="6">
        <v>1126325435000</v>
      </c>
      <c r="C7" s="6">
        <v>0</v>
      </c>
      <c r="D7" s="6">
        <v>165578186347</v>
      </c>
      <c r="E7" s="6">
        <v>1291903621347</v>
      </c>
      <c r="F7" s="6">
        <v>0</v>
      </c>
      <c r="G7" s="6">
        <v>1291903621347</v>
      </c>
      <c r="H7" s="6">
        <v>20818656193</v>
      </c>
      <c r="I7" s="6">
        <v>1219928215767</v>
      </c>
      <c r="J7" s="6">
        <v>71975405580</v>
      </c>
      <c r="K7" s="6">
        <v>57828302139</v>
      </c>
      <c r="L7" s="6">
        <v>1045585969572</v>
      </c>
      <c r="M7" s="6">
        <v>174342246195</v>
      </c>
      <c r="N7" s="23">
        <f>+L7/G7</f>
        <v>0.80933743995687735</v>
      </c>
      <c r="O7" s="6">
        <v>112184752925</v>
      </c>
      <c r="P7" s="6">
        <v>714516969360</v>
      </c>
      <c r="Q7" s="6">
        <v>331069000212</v>
      </c>
      <c r="R7" s="23">
        <f t="shared" ref="R7:R70" si="0">+P7/G7</f>
        <v>0.55307296732786515</v>
      </c>
      <c r="S7" s="6">
        <v>112032030454</v>
      </c>
      <c r="T7" s="6">
        <v>714082415476</v>
      </c>
      <c r="U7" s="13">
        <v>434553884</v>
      </c>
    </row>
    <row r="8" spans="1:22" ht="30" x14ac:dyDescent="0.25">
      <c r="A8" s="12" t="s">
        <v>23</v>
      </c>
      <c r="B8" s="6">
        <v>29719731000</v>
      </c>
      <c r="C8" s="6">
        <v>0</v>
      </c>
      <c r="D8" s="6">
        <v>-2175000000</v>
      </c>
      <c r="E8" s="6">
        <v>27544731000</v>
      </c>
      <c r="F8" s="6">
        <v>0</v>
      </c>
      <c r="G8" s="6">
        <v>27544731000</v>
      </c>
      <c r="H8" s="6">
        <v>-80347156</v>
      </c>
      <c r="I8" s="6">
        <v>27306533268</v>
      </c>
      <c r="J8" s="6">
        <v>238197732</v>
      </c>
      <c r="K8" s="6">
        <v>1175494085</v>
      </c>
      <c r="L8" s="6">
        <v>21573034408</v>
      </c>
      <c r="M8" s="6">
        <v>5733498860</v>
      </c>
      <c r="N8" s="23">
        <f t="shared" ref="N8:N70" si="1">+L8/G8</f>
        <v>0.78320003952843109</v>
      </c>
      <c r="O8" s="6">
        <v>3285065645</v>
      </c>
      <c r="P8" s="6">
        <v>20126683312</v>
      </c>
      <c r="Q8" s="6">
        <v>1446351096</v>
      </c>
      <c r="R8" s="23">
        <f t="shared" si="0"/>
        <v>0.73069086468842259</v>
      </c>
      <c r="S8" s="6">
        <v>3284872746</v>
      </c>
      <c r="T8" s="6">
        <v>20126490406</v>
      </c>
      <c r="U8" s="13">
        <v>192906</v>
      </c>
    </row>
    <row r="9" spans="1:22" ht="15.75" x14ac:dyDescent="0.25">
      <c r="A9" s="16" t="s">
        <v>101</v>
      </c>
      <c r="B9" s="6">
        <f>SUM(B10:B36)</f>
        <v>8726251000</v>
      </c>
      <c r="C9" s="6">
        <f t="shared" ref="C9:M9" si="2">SUM(C10:C36)</f>
        <v>-9417710</v>
      </c>
      <c r="D9" s="6">
        <f t="shared" si="2"/>
        <v>-9417710</v>
      </c>
      <c r="E9" s="6">
        <f t="shared" si="2"/>
        <v>8716833290</v>
      </c>
      <c r="F9" s="6">
        <f t="shared" si="2"/>
        <v>0</v>
      </c>
      <c r="G9" s="6">
        <f t="shared" si="2"/>
        <v>8716833290</v>
      </c>
      <c r="H9" s="6">
        <f t="shared" si="2"/>
        <v>-9417710</v>
      </c>
      <c r="I9" s="6">
        <f t="shared" si="2"/>
        <v>8716803290</v>
      </c>
      <c r="J9" s="6">
        <f t="shared" si="2"/>
        <v>30000</v>
      </c>
      <c r="K9" s="6">
        <f t="shared" si="2"/>
        <v>550034747</v>
      </c>
      <c r="L9" s="6">
        <f t="shared" si="2"/>
        <v>6070533351</v>
      </c>
      <c r="M9" s="6">
        <f t="shared" si="2"/>
        <v>2646269939</v>
      </c>
      <c r="N9" s="23">
        <f t="shared" si="1"/>
        <v>0.69641498799387958</v>
      </c>
      <c r="O9" s="6">
        <f>SUM(O10:O36)</f>
        <v>550062647</v>
      </c>
      <c r="P9" s="6">
        <f t="shared" ref="P9:Q9" si="3">SUM(P10:P36)</f>
        <v>6019269109</v>
      </c>
      <c r="Q9" s="6">
        <f t="shared" si="3"/>
        <v>51264242</v>
      </c>
      <c r="R9" s="23">
        <f t="shared" si="0"/>
        <v>0.69053392542281833</v>
      </c>
      <c r="S9" s="6">
        <f>SUM(S10:S36)</f>
        <v>549869749</v>
      </c>
      <c r="T9" s="6">
        <f t="shared" ref="T9:U9" si="4">SUM(T10:T36)</f>
        <v>6019076210</v>
      </c>
      <c r="U9" s="13">
        <f t="shared" si="4"/>
        <v>192899</v>
      </c>
      <c r="V9" s="25"/>
    </row>
    <row r="10" spans="1:22" x14ac:dyDescent="0.25">
      <c r="A10" s="14" t="s">
        <v>24</v>
      </c>
      <c r="B10" s="7">
        <v>3607986000</v>
      </c>
      <c r="C10" s="7">
        <v>-319807802</v>
      </c>
      <c r="D10" s="7">
        <v>-319807802</v>
      </c>
      <c r="E10" s="7">
        <v>3288178198</v>
      </c>
      <c r="F10" s="7">
        <v>0</v>
      </c>
      <c r="G10" s="7">
        <v>3288178198</v>
      </c>
      <c r="H10" s="7">
        <v>-319807802</v>
      </c>
      <c r="I10" s="7">
        <v>3288178198</v>
      </c>
      <c r="J10" s="7">
        <v>0</v>
      </c>
      <c r="K10" s="7">
        <v>277648195</v>
      </c>
      <c r="L10" s="7">
        <v>2811883787</v>
      </c>
      <c r="M10" s="7">
        <v>476294411</v>
      </c>
      <c r="N10" s="24">
        <f t="shared" si="1"/>
        <v>0.85514945288254118</v>
      </c>
      <c r="O10" s="7">
        <v>277676095</v>
      </c>
      <c r="P10" s="7">
        <v>2761370835</v>
      </c>
      <c r="Q10" s="7">
        <v>50512952</v>
      </c>
      <c r="R10" s="24">
        <f t="shared" si="0"/>
        <v>0.83978746549672245</v>
      </c>
      <c r="S10" s="7">
        <v>277554664</v>
      </c>
      <c r="T10" s="7">
        <v>2761249399</v>
      </c>
      <c r="U10" s="15">
        <v>121436</v>
      </c>
    </row>
    <row r="11" spans="1:22" x14ac:dyDescent="0.25">
      <c r="A11" s="14" t="s">
        <v>25</v>
      </c>
      <c r="B11" s="7">
        <v>355770000</v>
      </c>
      <c r="C11" s="7">
        <v>-15000000</v>
      </c>
      <c r="D11" s="7">
        <v>-15000000</v>
      </c>
      <c r="E11" s="7">
        <v>340770000</v>
      </c>
      <c r="F11" s="7">
        <v>0</v>
      </c>
      <c r="G11" s="7">
        <v>340770000</v>
      </c>
      <c r="H11" s="7">
        <v>-15000000</v>
      </c>
      <c r="I11" s="7">
        <v>340770000</v>
      </c>
      <c r="J11" s="7">
        <v>0</v>
      </c>
      <c r="K11" s="7">
        <v>26221992</v>
      </c>
      <c r="L11" s="7">
        <v>281209684</v>
      </c>
      <c r="M11" s="7">
        <v>59560316</v>
      </c>
      <c r="N11" s="24">
        <f t="shared" si="1"/>
        <v>0.82521842885230512</v>
      </c>
      <c r="O11" s="7">
        <v>26221992</v>
      </c>
      <c r="P11" s="7">
        <v>281209684</v>
      </c>
      <c r="Q11" s="7">
        <v>0</v>
      </c>
      <c r="R11" s="24">
        <f t="shared" si="0"/>
        <v>0.82521842885230512</v>
      </c>
      <c r="S11" s="7">
        <v>26208882</v>
      </c>
      <c r="T11" s="7">
        <v>281196579</v>
      </c>
      <c r="U11" s="15">
        <v>13105</v>
      </c>
    </row>
    <row r="12" spans="1:22" ht="30" x14ac:dyDescent="0.25">
      <c r="A12" s="14" t="s">
        <v>26</v>
      </c>
      <c r="B12" s="7">
        <v>55927000</v>
      </c>
      <c r="C12" s="7">
        <v>0</v>
      </c>
      <c r="D12" s="7">
        <v>10323253</v>
      </c>
      <c r="E12" s="7">
        <v>66250253</v>
      </c>
      <c r="F12" s="7">
        <v>0</v>
      </c>
      <c r="G12" s="7">
        <v>66250253</v>
      </c>
      <c r="H12" s="7">
        <v>0</v>
      </c>
      <c r="I12" s="7">
        <v>66250253</v>
      </c>
      <c r="J12" s="7">
        <v>0</v>
      </c>
      <c r="K12" s="7">
        <v>2402105</v>
      </c>
      <c r="L12" s="7">
        <v>51297912</v>
      </c>
      <c r="M12" s="7">
        <v>14952341</v>
      </c>
      <c r="N12" s="24">
        <f t="shared" si="1"/>
        <v>0.7743051486912812</v>
      </c>
      <c r="O12" s="7">
        <v>2402105</v>
      </c>
      <c r="P12" s="7">
        <v>51297912</v>
      </c>
      <c r="Q12" s="7">
        <v>0</v>
      </c>
      <c r="R12" s="24">
        <f t="shared" si="0"/>
        <v>0.7743051486912812</v>
      </c>
      <c r="S12" s="7">
        <v>2400903</v>
      </c>
      <c r="T12" s="7">
        <v>51296714</v>
      </c>
      <c r="U12" s="15">
        <v>1198</v>
      </c>
    </row>
    <row r="13" spans="1:22" x14ac:dyDescent="0.25">
      <c r="A13" s="14" t="s">
        <v>27</v>
      </c>
      <c r="B13" s="7">
        <v>7141000</v>
      </c>
      <c r="C13" s="7">
        <v>0</v>
      </c>
      <c r="D13" s="7">
        <v>0</v>
      </c>
      <c r="E13" s="7">
        <v>7141000</v>
      </c>
      <c r="F13" s="7">
        <v>0</v>
      </c>
      <c r="G13" s="7">
        <v>7141000</v>
      </c>
      <c r="H13" s="7">
        <v>0</v>
      </c>
      <c r="I13" s="7">
        <v>7141000</v>
      </c>
      <c r="J13" s="7">
        <v>0</v>
      </c>
      <c r="K13" s="7">
        <v>532270</v>
      </c>
      <c r="L13" s="7">
        <v>5482381</v>
      </c>
      <c r="M13" s="7">
        <v>1658619</v>
      </c>
      <c r="N13" s="24">
        <f t="shared" si="1"/>
        <v>0.76773295056714741</v>
      </c>
      <c r="O13" s="7">
        <v>532270</v>
      </c>
      <c r="P13" s="7">
        <v>5482381</v>
      </c>
      <c r="Q13" s="7">
        <v>0</v>
      </c>
      <c r="R13" s="24">
        <f t="shared" si="0"/>
        <v>0.76773295056714741</v>
      </c>
      <c r="S13" s="7">
        <v>532007</v>
      </c>
      <c r="T13" s="7">
        <v>5482098</v>
      </c>
      <c r="U13" s="15">
        <v>283</v>
      </c>
    </row>
    <row r="14" spans="1:22" x14ac:dyDescent="0.25">
      <c r="A14" s="14" t="s">
        <v>28</v>
      </c>
      <c r="B14" s="7">
        <v>4589000</v>
      </c>
      <c r="C14" s="7">
        <v>0</v>
      </c>
      <c r="D14" s="7">
        <v>0</v>
      </c>
      <c r="E14" s="7">
        <v>4589000</v>
      </c>
      <c r="F14" s="7">
        <v>0</v>
      </c>
      <c r="G14" s="7">
        <v>4589000</v>
      </c>
      <c r="H14" s="7">
        <v>0</v>
      </c>
      <c r="I14" s="7">
        <v>4589000</v>
      </c>
      <c r="J14" s="7">
        <v>0</v>
      </c>
      <c r="K14" s="7">
        <v>339120</v>
      </c>
      <c r="L14" s="7">
        <v>3495006</v>
      </c>
      <c r="M14" s="7">
        <v>1093994</v>
      </c>
      <c r="N14" s="24">
        <f t="shared" si="1"/>
        <v>0.76160514273262148</v>
      </c>
      <c r="O14" s="7">
        <v>339120</v>
      </c>
      <c r="P14" s="7">
        <v>3495006</v>
      </c>
      <c r="Q14" s="7">
        <v>0</v>
      </c>
      <c r="R14" s="24">
        <f t="shared" si="0"/>
        <v>0.76160514273262148</v>
      </c>
      <c r="S14" s="7">
        <v>338945</v>
      </c>
      <c r="T14" s="7">
        <v>3494845</v>
      </c>
      <c r="U14" s="15">
        <v>161</v>
      </c>
    </row>
    <row r="15" spans="1:22" x14ac:dyDescent="0.25">
      <c r="A15" s="14" t="s">
        <v>29</v>
      </c>
      <c r="B15" s="7">
        <v>118318000</v>
      </c>
      <c r="C15" s="7">
        <v>0</v>
      </c>
      <c r="D15" s="7">
        <v>0</v>
      </c>
      <c r="E15" s="7">
        <v>118318000</v>
      </c>
      <c r="F15" s="7">
        <v>0</v>
      </c>
      <c r="G15" s="7">
        <v>118318000</v>
      </c>
      <c r="H15" s="7">
        <v>0</v>
      </c>
      <c r="I15" s="7">
        <v>118318000</v>
      </c>
      <c r="J15" s="7">
        <v>0</v>
      </c>
      <c r="K15" s="7">
        <v>14016949</v>
      </c>
      <c r="L15" s="7">
        <v>92073387</v>
      </c>
      <c r="M15" s="7">
        <v>26244613</v>
      </c>
      <c r="N15" s="24">
        <f t="shared" si="1"/>
        <v>0.77818579590594839</v>
      </c>
      <c r="O15" s="7">
        <v>14016949</v>
      </c>
      <c r="P15" s="7">
        <v>92073387</v>
      </c>
      <c r="Q15" s="7">
        <v>0</v>
      </c>
      <c r="R15" s="24">
        <f t="shared" si="0"/>
        <v>0.77818579590594839</v>
      </c>
      <c r="S15" s="7">
        <v>14009943</v>
      </c>
      <c r="T15" s="7">
        <v>92066388</v>
      </c>
      <c r="U15" s="15">
        <v>6999</v>
      </c>
    </row>
    <row r="16" spans="1:22" x14ac:dyDescent="0.25">
      <c r="A16" s="14" t="s">
        <v>30</v>
      </c>
      <c r="B16" s="7">
        <v>488828000</v>
      </c>
      <c r="C16" s="7">
        <v>0</v>
      </c>
      <c r="D16" s="7">
        <v>-11031229</v>
      </c>
      <c r="E16" s="7">
        <v>477796771</v>
      </c>
      <c r="F16" s="7">
        <v>0</v>
      </c>
      <c r="G16" s="7">
        <v>477796771</v>
      </c>
      <c r="H16" s="7">
        <v>0</v>
      </c>
      <c r="I16" s="7">
        <v>477796771</v>
      </c>
      <c r="J16" s="7">
        <v>0</v>
      </c>
      <c r="K16" s="7">
        <v>0</v>
      </c>
      <c r="L16" s="7">
        <v>8952132</v>
      </c>
      <c r="M16" s="7">
        <v>468844639</v>
      </c>
      <c r="N16" s="24">
        <f>+L16/G16</f>
        <v>1.8736275637157875E-2</v>
      </c>
      <c r="O16" s="7">
        <v>0</v>
      </c>
      <c r="P16" s="7">
        <v>8952132</v>
      </c>
      <c r="Q16" s="7">
        <v>0</v>
      </c>
      <c r="R16" s="24">
        <f t="shared" si="0"/>
        <v>1.8736275637157875E-2</v>
      </c>
      <c r="S16" s="7">
        <v>0</v>
      </c>
      <c r="T16" s="7">
        <v>8952130</v>
      </c>
      <c r="U16" s="15">
        <v>2</v>
      </c>
    </row>
    <row r="17" spans="1:21" x14ac:dyDescent="0.25">
      <c r="A17" s="14" t="s">
        <v>31</v>
      </c>
      <c r="B17" s="7">
        <v>234637000</v>
      </c>
      <c r="C17" s="7">
        <v>0</v>
      </c>
      <c r="D17" s="7">
        <v>0</v>
      </c>
      <c r="E17" s="7">
        <v>234637000</v>
      </c>
      <c r="F17" s="7">
        <v>0</v>
      </c>
      <c r="G17" s="7">
        <v>234637000</v>
      </c>
      <c r="H17" s="7">
        <v>0</v>
      </c>
      <c r="I17" s="7">
        <v>234637000</v>
      </c>
      <c r="J17" s="7">
        <v>0</v>
      </c>
      <c r="K17" s="7">
        <v>19458611</v>
      </c>
      <c r="L17" s="7">
        <v>153552781</v>
      </c>
      <c r="M17" s="7">
        <v>81084219</v>
      </c>
      <c r="N17" s="24">
        <f t="shared" si="1"/>
        <v>0.65442697017094487</v>
      </c>
      <c r="O17" s="7">
        <v>19458611</v>
      </c>
      <c r="P17" s="7">
        <v>153552781</v>
      </c>
      <c r="Q17" s="7">
        <v>0</v>
      </c>
      <c r="R17" s="24">
        <f t="shared" si="0"/>
        <v>0.65442697017094487</v>
      </c>
      <c r="S17" s="7">
        <v>19448889</v>
      </c>
      <c r="T17" s="7">
        <v>153543051</v>
      </c>
      <c r="U17" s="15">
        <v>9730</v>
      </c>
    </row>
    <row r="18" spans="1:21" x14ac:dyDescent="0.25">
      <c r="A18" s="14" t="s">
        <v>32</v>
      </c>
      <c r="B18" s="7">
        <v>138085000</v>
      </c>
      <c r="C18" s="7">
        <v>0</v>
      </c>
      <c r="D18" s="7">
        <v>0</v>
      </c>
      <c r="E18" s="7">
        <v>138085000</v>
      </c>
      <c r="F18" s="7">
        <v>0</v>
      </c>
      <c r="G18" s="7">
        <v>138085000</v>
      </c>
      <c r="H18" s="7">
        <v>0</v>
      </c>
      <c r="I18" s="7">
        <v>138085000</v>
      </c>
      <c r="J18" s="7">
        <v>0</v>
      </c>
      <c r="K18" s="7">
        <v>10863850</v>
      </c>
      <c r="L18" s="7">
        <v>116290105</v>
      </c>
      <c r="M18" s="7">
        <v>21794895</v>
      </c>
      <c r="N18" s="24">
        <f t="shared" si="1"/>
        <v>0.8421631965818156</v>
      </c>
      <c r="O18" s="7">
        <v>10863850</v>
      </c>
      <c r="P18" s="7">
        <v>116290105</v>
      </c>
      <c r="Q18" s="7">
        <v>0</v>
      </c>
      <c r="R18" s="24">
        <f t="shared" si="0"/>
        <v>0.8421631965818156</v>
      </c>
      <c r="S18" s="7">
        <v>10858417</v>
      </c>
      <c r="T18" s="7">
        <v>116284669</v>
      </c>
      <c r="U18" s="15">
        <v>5436</v>
      </c>
    </row>
    <row r="19" spans="1:21" x14ac:dyDescent="0.25">
      <c r="A19" s="14" t="s">
        <v>33</v>
      </c>
      <c r="B19" s="7">
        <v>845858000</v>
      </c>
      <c r="C19" s="7">
        <v>-50000000</v>
      </c>
      <c r="D19" s="7">
        <v>-50000000</v>
      </c>
      <c r="E19" s="7">
        <v>795858000</v>
      </c>
      <c r="F19" s="7">
        <v>0</v>
      </c>
      <c r="G19" s="7">
        <v>795858000</v>
      </c>
      <c r="H19" s="7">
        <v>-50000000</v>
      </c>
      <c r="I19" s="7">
        <v>795858000</v>
      </c>
      <c r="J19" s="7">
        <v>0</v>
      </c>
      <c r="K19" s="7">
        <v>66324208</v>
      </c>
      <c r="L19" s="7">
        <v>677823953</v>
      </c>
      <c r="M19" s="7">
        <v>118034047</v>
      </c>
      <c r="N19" s="24">
        <f t="shared" si="1"/>
        <v>0.85168956396744144</v>
      </c>
      <c r="O19" s="7">
        <v>66324208</v>
      </c>
      <c r="P19" s="7">
        <v>677823953</v>
      </c>
      <c r="Q19" s="7">
        <v>0</v>
      </c>
      <c r="R19" s="24">
        <f t="shared" si="0"/>
        <v>0.85168956396744144</v>
      </c>
      <c r="S19" s="7">
        <v>66291064</v>
      </c>
      <c r="T19" s="7">
        <v>677790819</v>
      </c>
      <c r="U19" s="15">
        <v>33134</v>
      </c>
    </row>
    <row r="20" spans="1:21" x14ac:dyDescent="0.25">
      <c r="A20" s="14" t="s">
        <v>34</v>
      </c>
      <c r="B20" s="7">
        <v>535672000</v>
      </c>
      <c r="C20" s="7">
        <v>-70271240</v>
      </c>
      <c r="D20" s="7">
        <v>-96793274</v>
      </c>
      <c r="E20" s="7">
        <v>438878726</v>
      </c>
      <c r="F20" s="7">
        <v>0</v>
      </c>
      <c r="G20" s="7">
        <v>438878726</v>
      </c>
      <c r="H20" s="7">
        <v>-70271240</v>
      </c>
      <c r="I20" s="7">
        <v>438848726</v>
      </c>
      <c r="J20" s="7">
        <v>30000</v>
      </c>
      <c r="K20" s="7">
        <v>0</v>
      </c>
      <c r="L20" s="7">
        <v>438848726</v>
      </c>
      <c r="M20" s="7">
        <v>0</v>
      </c>
      <c r="N20" s="24">
        <f t="shared" si="1"/>
        <v>0.99993164398677192</v>
      </c>
      <c r="O20" s="7">
        <v>0</v>
      </c>
      <c r="P20" s="7">
        <v>438848726</v>
      </c>
      <c r="Q20" s="7">
        <v>0</v>
      </c>
      <c r="R20" s="24">
        <f t="shared" si="0"/>
        <v>0.99993164398677192</v>
      </c>
      <c r="S20" s="7">
        <v>0</v>
      </c>
      <c r="T20" s="7">
        <v>438848734</v>
      </c>
      <c r="U20" s="15">
        <v>-8</v>
      </c>
    </row>
    <row r="21" spans="1:21" ht="30" x14ac:dyDescent="0.25">
      <c r="A21" s="14" t="s">
        <v>35</v>
      </c>
      <c r="B21" s="7">
        <v>383320000</v>
      </c>
      <c r="C21" s="7">
        <v>7356307</v>
      </c>
      <c r="D21" s="7">
        <v>56444307</v>
      </c>
      <c r="E21" s="7">
        <v>439764307</v>
      </c>
      <c r="F21" s="7">
        <v>0</v>
      </c>
      <c r="G21" s="7">
        <v>439764307</v>
      </c>
      <c r="H21" s="7">
        <v>7356307</v>
      </c>
      <c r="I21" s="7">
        <v>439764307</v>
      </c>
      <c r="J21" s="7">
        <v>0</v>
      </c>
      <c r="K21" s="7">
        <v>32602800</v>
      </c>
      <c r="L21" s="7">
        <v>368869300</v>
      </c>
      <c r="M21" s="7">
        <v>70895007</v>
      </c>
      <c r="N21" s="24">
        <f t="shared" si="1"/>
        <v>0.83878862865512183</v>
      </c>
      <c r="O21" s="7">
        <v>32602800</v>
      </c>
      <c r="P21" s="7">
        <v>368869300</v>
      </c>
      <c r="Q21" s="7">
        <v>0</v>
      </c>
      <c r="R21" s="24">
        <f t="shared" si="0"/>
        <v>0.83878862865512183</v>
      </c>
      <c r="S21" s="7">
        <v>32602801</v>
      </c>
      <c r="T21" s="7">
        <v>368869306</v>
      </c>
      <c r="U21" s="15">
        <v>-6</v>
      </c>
    </row>
    <row r="22" spans="1:21" ht="30" x14ac:dyDescent="0.25">
      <c r="A22" s="14" t="s">
        <v>36</v>
      </c>
      <c r="B22" s="7">
        <v>241676000</v>
      </c>
      <c r="C22" s="7">
        <v>-10000000</v>
      </c>
      <c r="D22" s="7">
        <v>-59088000</v>
      </c>
      <c r="E22" s="7">
        <v>182588000</v>
      </c>
      <c r="F22" s="7">
        <v>0</v>
      </c>
      <c r="G22" s="7">
        <v>182588000</v>
      </c>
      <c r="H22" s="7">
        <v>-10000000</v>
      </c>
      <c r="I22" s="7">
        <v>182588000</v>
      </c>
      <c r="J22" s="7">
        <v>0</v>
      </c>
      <c r="K22" s="7">
        <v>14767700</v>
      </c>
      <c r="L22" s="7">
        <v>134860300</v>
      </c>
      <c r="M22" s="7">
        <v>47727700</v>
      </c>
      <c r="N22" s="24">
        <f t="shared" si="1"/>
        <v>0.73860439897474095</v>
      </c>
      <c r="O22" s="7">
        <v>14767700</v>
      </c>
      <c r="P22" s="7">
        <v>134860300</v>
      </c>
      <c r="Q22" s="7">
        <v>0</v>
      </c>
      <c r="R22" s="24">
        <f t="shared" si="0"/>
        <v>0.73860439897474095</v>
      </c>
      <c r="S22" s="7">
        <v>14767699</v>
      </c>
      <c r="T22" s="7">
        <v>134860301</v>
      </c>
      <c r="U22" s="15">
        <v>-1</v>
      </c>
    </row>
    <row r="23" spans="1:21" ht="30" x14ac:dyDescent="0.25">
      <c r="A23" s="14" t="s">
        <v>37</v>
      </c>
      <c r="B23" s="7">
        <v>5942000</v>
      </c>
      <c r="C23" s="7">
        <v>0</v>
      </c>
      <c r="D23" s="7">
        <v>10419431</v>
      </c>
      <c r="E23" s="7">
        <v>16361431</v>
      </c>
      <c r="F23" s="7">
        <v>0</v>
      </c>
      <c r="G23" s="7">
        <v>16361431</v>
      </c>
      <c r="H23" s="7">
        <v>0</v>
      </c>
      <c r="I23" s="7">
        <v>16361431</v>
      </c>
      <c r="J23" s="7">
        <v>0</v>
      </c>
      <c r="K23" s="7">
        <v>480700</v>
      </c>
      <c r="L23" s="7">
        <v>12178200</v>
      </c>
      <c r="M23" s="7">
        <v>4183231</v>
      </c>
      <c r="N23" s="24">
        <f t="shared" si="1"/>
        <v>0.74432364748535751</v>
      </c>
      <c r="O23" s="7">
        <v>480700</v>
      </c>
      <c r="P23" s="7">
        <v>12178200</v>
      </c>
      <c r="Q23" s="7">
        <v>0</v>
      </c>
      <c r="R23" s="24">
        <f t="shared" si="0"/>
        <v>0.74432364748535751</v>
      </c>
      <c r="S23" s="7">
        <v>480708</v>
      </c>
      <c r="T23" s="7">
        <v>12178222</v>
      </c>
      <c r="U23" s="15">
        <v>-22</v>
      </c>
    </row>
    <row r="24" spans="1:21" ht="30" x14ac:dyDescent="0.25">
      <c r="A24" s="14" t="s">
        <v>38</v>
      </c>
      <c r="B24" s="7">
        <v>436763000</v>
      </c>
      <c r="C24" s="7">
        <v>-30000000</v>
      </c>
      <c r="D24" s="7">
        <v>-40419431</v>
      </c>
      <c r="E24" s="7">
        <v>396343569</v>
      </c>
      <c r="F24" s="7">
        <v>0</v>
      </c>
      <c r="G24" s="7">
        <v>396343569</v>
      </c>
      <c r="H24" s="7">
        <v>-30000000</v>
      </c>
      <c r="I24" s="7">
        <v>396343569</v>
      </c>
      <c r="J24" s="7">
        <v>0</v>
      </c>
      <c r="K24" s="7">
        <v>33073500</v>
      </c>
      <c r="L24" s="7">
        <v>296108000</v>
      </c>
      <c r="M24" s="7">
        <v>100235569</v>
      </c>
      <c r="N24" s="24">
        <f t="shared" si="1"/>
        <v>0.74709929253324148</v>
      </c>
      <c r="O24" s="7">
        <v>33073500</v>
      </c>
      <c r="P24" s="7">
        <v>296108000</v>
      </c>
      <c r="Q24" s="7">
        <v>0</v>
      </c>
      <c r="R24" s="24">
        <f t="shared" si="0"/>
        <v>0.74709929253324148</v>
      </c>
      <c r="S24" s="7">
        <v>33073499</v>
      </c>
      <c r="T24" s="7">
        <v>296108005</v>
      </c>
      <c r="U24" s="15">
        <v>-5</v>
      </c>
    </row>
    <row r="25" spans="1:21" x14ac:dyDescent="0.25">
      <c r="A25" s="14" t="s">
        <v>39</v>
      </c>
      <c r="B25" s="7">
        <v>436519000</v>
      </c>
      <c r="C25" s="7">
        <v>470885514</v>
      </c>
      <c r="D25" s="7">
        <v>470885514</v>
      </c>
      <c r="E25" s="7">
        <v>907404514</v>
      </c>
      <c r="F25" s="7">
        <v>0</v>
      </c>
      <c r="G25" s="7">
        <v>907404514</v>
      </c>
      <c r="H25" s="7">
        <v>470885514</v>
      </c>
      <c r="I25" s="7">
        <v>907404514</v>
      </c>
      <c r="J25" s="7">
        <v>0</v>
      </c>
      <c r="K25" s="7">
        <v>6675428</v>
      </c>
      <c r="L25" s="7">
        <v>94651047</v>
      </c>
      <c r="M25" s="7">
        <v>812753467</v>
      </c>
      <c r="N25" s="24">
        <f t="shared" si="1"/>
        <v>0.10430964970932467</v>
      </c>
      <c r="O25" s="7">
        <v>6675428</v>
      </c>
      <c r="P25" s="7">
        <v>94651047</v>
      </c>
      <c r="Q25" s="7">
        <v>0</v>
      </c>
      <c r="R25" s="24">
        <f t="shared" si="0"/>
        <v>0.10430964970932467</v>
      </c>
      <c r="S25" s="7">
        <v>6675426</v>
      </c>
      <c r="T25" s="7">
        <v>94651034</v>
      </c>
      <c r="U25" s="15">
        <v>13</v>
      </c>
    </row>
    <row r="26" spans="1:21" x14ac:dyDescent="0.25">
      <c r="A26" s="14" t="s">
        <v>40</v>
      </c>
      <c r="B26" s="7">
        <v>145970000</v>
      </c>
      <c r="C26" s="7">
        <v>0</v>
      </c>
      <c r="D26" s="7">
        <v>0</v>
      </c>
      <c r="E26" s="7">
        <v>145970000</v>
      </c>
      <c r="F26" s="7">
        <v>0</v>
      </c>
      <c r="G26" s="7">
        <v>145970000</v>
      </c>
      <c r="H26" s="7">
        <v>0</v>
      </c>
      <c r="I26" s="7">
        <v>145970000</v>
      </c>
      <c r="J26" s="7">
        <v>0</v>
      </c>
      <c r="K26" s="7">
        <v>0</v>
      </c>
      <c r="L26" s="7">
        <v>0</v>
      </c>
      <c r="M26" s="7">
        <v>145970000</v>
      </c>
      <c r="N26" s="24">
        <f t="shared" si="1"/>
        <v>0</v>
      </c>
      <c r="O26" s="7">
        <v>0</v>
      </c>
      <c r="P26" s="7">
        <v>0</v>
      </c>
      <c r="Q26" s="7">
        <v>0</v>
      </c>
      <c r="R26" s="24">
        <f t="shared" si="0"/>
        <v>0</v>
      </c>
      <c r="S26" s="7">
        <v>0</v>
      </c>
      <c r="T26" s="7">
        <v>0</v>
      </c>
      <c r="U26" s="15">
        <v>0</v>
      </c>
    </row>
    <row r="27" spans="1:21" x14ac:dyDescent="0.25">
      <c r="A27" s="14" t="s">
        <v>41</v>
      </c>
      <c r="B27" s="7">
        <v>239838000</v>
      </c>
      <c r="C27" s="7">
        <v>0</v>
      </c>
      <c r="D27" s="7">
        <v>0</v>
      </c>
      <c r="E27" s="7">
        <v>239838000</v>
      </c>
      <c r="F27" s="7">
        <v>0</v>
      </c>
      <c r="G27" s="7">
        <v>239838000</v>
      </c>
      <c r="H27" s="7">
        <v>0</v>
      </c>
      <c r="I27" s="7">
        <v>239838000</v>
      </c>
      <c r="J27" s="7">
        <v>0</v>
      </c>
      <c r="K27" s="7">
        <v>17564600</v>
      </c>
      <c r="L27" s="7">
        <v>165042300</v>
      </c>
      <c r="M27" s="7">
        <v>74795700</v>
      </c>
      <c r="N27" s="24">
        <f t="shared" si="1"/>
        <v>0.68814074500287692</v>
      </c>
      <c r="O27" s="7">
        <v>17564600</v>
      </c>
      <c r="P27" s="7">
        <v>165042300</v>
      </c>
      <c r="Q27" s="7">
        <v>0</v>
      </c>
      <c r="R27" s="24">
        <f t="shared" si="0"/>
        <v>0.68814074500287692</v>
      </c>
      <c r="S27" s="7">
        <v>17564600</v>
      </c>
      <c r="T27" s="7">
        <v>165042305</v>
      </c>
      <c r="U27" s="15">
        <v>-5</v>
      </c>
    </row>
    <row r="28" spans="1:21" ht="30" x14ac:dyDescent="0.25">
      <c r="A28" s="14" t="s">
        <v>42</v>
      </c>
      <c r="B28" s="7">
        <v>27187000</v>
      </c>
      <c r="C28" s="7">
        <v>0</v>
      </c>
      <c r="D28" s="7">
        <v>0</v>
      </c>
      <c r="E28" s="7">
        <v>27187000</v>
      </c>
      <c r="F28" s="7">
        <v>0</v>
      </c>
      <c r="G28" s="7">
        <v>27187000</v>
      </c>
      <c r="H28" s="7">
        <v>0</v>
      </c>
      <c r="I28" s="7">
        <v>27187000</v>
      </c>
      <c r="J28" s="7">
        <v>0</v>
      </c>
      <c r="K28" s="7">
        <v>2272200</v>
      </c>
      <c r="L28" s="7">
        <v>18533100</v>
      </c>
      <c r="M28" s="7">
        <v>8653900</v>
      </c>
      <c r="N28" s="24">
        <f t="shared" si="1"/>
        <v>0.68168977820281751</v>
      </c>
      <c r="O28" s="7">
        <v>2272200</v>
      </c>
      <c r="P28" s="7">
        <v>18533100</v>
      </c>
      <c r="Q28" s="7">
        <v>0</v>
      </c>
      <c r="R28" s="24">
        <f t="shared" si="0"/>
        <v>0.68168977820281751</v>
      </c>
      <c r="S28" s="7">
        <v>2272199</v>
      </c>
      <c r="T28" s="7">
        <v>18533101</v>
      </c>
      <c r="U28" s="15">
        <v>-1</v>
      </c>
    </row>
    <row r="29" spans="1:21" x14ac:dyDescent="0.25">
      <c r="A29" s="14" t="s">
        <v>43</v>
      </c>
      <c r="B29" s="7">
        <v>179879000</v>
      </c>
      <c r="C29" s="7">
        <v>0</v>
      </c>
      <c r="D29" s="7">
        <v>0</v>
      </c>
      <c r="E29" s="7">
        <v>179879000</v>
      </c>
      <c r="F29" s="7">
        <v>0</v>
      </c>
      <c r="G29" s="7">
        <v>179879000</v>
      </c>
      <c r="H29" s="7">
        <v>0</v>
      </c>
      <c r="I29" s="7">
        <v>179879000</v>
      </c>
      <c r="J29" s="7">
        <v>0</v>
      </c>
      <c r="K29" s="7">
        <v>13174900</v>
      </c>
      <c r="L29" s="7">
        <v>123796800</v>
      </c>
      <c r="M29" s="7">
        <v>56082200</v>
      </c>
      <c r="N29" s="24">
        <f t="shared" si="1"/>
        <v>0.6882226385514707</v>
      </c>
      <c r="O29" s="7">
        <v>13174900</v>
      </c>
      <c r="P29" s="7">
        <v>123796800</v>
      </c>
      <c r="Q29" s="7">
        <v>0</v>
      </c>
      <c r="R29" s="24">
        <f t="shared" si="0"/>
        <v>0.6882226385514707</v>
      </c>
      <c r="S29" s="7">
        <v>13174899</v>
      </c>
      <c r="T29" s="7">
        <v>123796791</v>
      </c>
      <c r="U29" s="15">
        <v>9</v>
      </c>
    </row>
    <row r="30" spans="1:21" x14ac:dyDescent="0.25">
      <c r="A30" s="14" t="s">
        <v>44</v>
      </c>
      <c r="B30" s="7">
        <v>29980000</v>
      </c>
      <c r="C30" s="7">
        <v>0</v>
      </c>
      <c r="D30" s="7">
        <v>0</v>
      </c>
      <c r="E30" s="7">
        <v>29980000</v>
      </c>
      <c r="F30" s="7">
        <v>0</v>
      </c>
      <c r="G30" s="7">
        <v>29980000</v>
      </c>
      <c r="H30" s="7">
        <v>0</v>
      </c>
      <c r="I30" s="7">
        <v>29980000</v>
      </c>
      <c r="J30" s="7">
        <v>0</v>
      </c>
      <c r="K30" s="7">
        <v>2199100</v>
      </c>
      <c r="L30" s="7">
        <v>20662600</v>
      </c>
      <c r="M30" s="7">
        <v>9317400</v>
      </c>
      <c r="N30" s="24">
        <f t="shared" si="1"/>
        <v>0.689212808539026</v>
      </c>
      <c r="O30" s="7">
        <v>2199100</v>
      </c>
      <c r="P30" s="7">
        <v>20662600</v>
      </c>
      <c r="Q30" s="7">
        <v>0</v>
      </c>
      <c r="R30" s="24">
        <f t="shared" si="0"/>
        <v>0.689212808539026</v>
      </c>
      <c r="S30" s="7">
        <v>2199098</v>
      </c>
      <c r="T30" s="7">
        <v>20662596</v>
      </c>
      <c r="U30" s="15">
        <v>4</v>
      </c>
    </row>
    <row r="31" spans="1:21" x14ac:dyDescent="0.25">
      <c r="A31" s="14" t="s">
        <v>45</v>
      </c>
      <c r="B31" s="7">
        <v>29980000</v>
      </c>
      <c r="C31" s="7">
        <v>0</v>
      </c>
      <c r="D31" s="7">
        <v>0</v>
      </c>
      <c r="E31" s="7">
        <v>29980000</v>
      </c>
      <c r="F31" s="7">
        <v>0</v>
      </c>
      <c r="G31" s="7">
        <v>29980000</v>
      </c>
      <c r="H31" s="7">
        <v>0</v>
      </c>
      <c r="I31" s="7">
        <v>29980000</v>
      </c>
      <c r="J31" s="7">
        <v>0</v>
      </c>
      <c r="K31" s="7">
        <v>2199100</v>
      </c>
      <c r="L31" s="7">
        <v>20662600</v>
      </c>
      <c r="M31" s="7">
        <v>9317400</v>
      </c>
      <c r="N31" s="24">
        <f t="shared" si="1"/>
        <v>0.689212808539026</v>
      </c>
      <c r="O31" s="7">
        <v>2199100</v>
      </c>
      <c r="P31" s="7">
        <v>20662600</v>
      </c>
      <c r="Q31" s="7">
        <v>0</v>
      </c>
      <c r="R31" s="24">
        <f t="shared" si="0"/>
        <v>0.689212808539026</v>
      </c>
      <c r="S31" s="7">
        <v>2199098</v>
      </c>
      <c r="T31" s="7">
        <v>20662596</v>
      </c>
      <c r="U31" s="15">
        <v>4</v>
      </c>
    </row>
    <row r="32" spans="1:21" ht="30" x14ac:dyDescent="0.25">
      <c r="A32" s="14" t="s">
        <v>46</v>
      </c>
      <c r="B32" s="7">
        <v>59960000</v>
      </c>
      <c r="C32" s="7">
        <v>0</v>
      </c>
      <c r="D32" s="7">
        <v>0</v>
      </c>
      <c r="E32" s="7">
        <v>59960000</v>
      </c>
      <c r="F32" s="7">
        <v>0</v>
      </c>
      <c r="G32" s="7">
        <v>59960000</v>
      </c>
      <c r="H32" s="7">
        <v>0</v>
      </c>
      <c r="I32" s="7">
        <v>59960000</v>
      </c>
      <c r="J32" s="7">
        <v>0</v>
      </c>
      <c r="K32" s="7">
        <v>4394300</v>
      </c>
      <c r="L32" s="7">
        <v>41290700</v>
      </c>
      <c r="M32" s="7">
        <v>18669300</v>
      </c>
      <c r="N32" s="24">
        <f t="shared" si="1"/>
        <v>0.6886374249499666</v>
      </c>
      <c r="O32" s="7">
        <v>4394300</v>
      </c>
      <c r="P32" s="7">
        <v>41290700</v>
      </c>
      <c r="Q32" s="7">
        <v>0</v>
      </c>
      <c r="R32" s="24">
        <f t="shared" si="0"/>
        <v>0.6886374249499666</v>
      </c>
      <c r="S32" s="7">
        <v>4394300</v>
      </c>
      <c r="T32" s="7">
        <v>41290698</v>
      </c>
      <c r="U32" s="15">
        <v>2</v>
      </c>
    </row>
    <row r="33" spans="1:21" x14ac:dyDescent="0.25">
      <c r="A33" s="14" t="s">
        <v>47</v>
      </c>
      <c r="B33" s="7">
        <v>0</v>
      </c>
      <c r="C33" s="7">
        <v>1784453</v>
      </c>
      <c r="D33" s="7">
        <v>23962179</v>
      </c>
      <c r="E33" s="7">
        <v>23962179</v>
      </c>
      <c r="F33" s="7">
        <v>0</v>
      </c>
      <c r="G33" s="7">
        <v>23962179</v>
      </c>
      <c r="H33" s="7">
        <v>1784453</v>
      </c>
      <c r="I33" s="7">
        <v>23962179</v>
      </c>
      <c r="J33" s="7">
        <v>0</v>
      </c>
      <c r="K33" s="7">
        <v>0</v>
      </c>
      <c r="L33" s="7">
        <v>22177726</v>
      </c>
      <c r="M33" s="7">
        <v>1784453</v>
      </c>
      <c r="N33" s="24">
        <f t="shared" si="1"/>
        <v>0.92553043694398573</v>
      </c>
      <c r="O33" s="7">
        <v>0</v>
      </c>
      <c r="P33" s="7">
        <v>22177726</v>
      </c>
      <c r="Q33" s="7">
        <v>0</v>
      </c>
      <c r="R33" s="24">
        <f t="shared" si="0"/>
        <v>0.92553043694398573</v>
      </c>
      <c r="S33" s="7">
        <v>0</v>
      </c>
      <c r="T33" s="7">
        <v>22177724</v>
      </c>
      <c r="U33" s="15">
        <v>2</v>
      </c>
    </row>
    <row r="34" spans="1:21" x14ac:dyDescent="0.25">
      <c r="A34" s="14" t="s">
        <v>48</v>
      </c>
      <c r="B34" s="7">
        <v>19368000</v>
      </c>
      <c r="C34" s="7">
        <v>0</v>
      </c>
      <c r="D34" s="7">
        <v>0</v>
      </c>
      <c r="E34" s="7">
        <v>19368000</v>
      </c>
      <c r="F34" s="7">
        <v>0</v>
      </c>
      <c r="G34" s="7">
        <v>19368000</v>
      </c>
      <c r="H34" s="7">
        <v>0</v>
      </c>
      <c r="I34" s="7">
        <v>19368000</v>
      </c>
      <c r="J34" s="7">
        <v>0</v>
      </c>
      <c r="K34" s="7">
        <v>1967783</v>
      </c>
      <c r="L34" s="7">
        <v>12785853</v>
      </c>
      <c r="M34" s="7">
        <v>6582147</v>
      </c>
      <c r="N34" s="24">
        <f t="shared" si="1"/>
        <v>0.66015350061957867</v>
      </c>
      <c r="O34" s="7">
        <v>1967783</v>
      </c>
      <c r="P34" s="7">
        <v>12785853</v>
      </c>
      <c r="Q34" s="7">
        <v>0</v>
      </c>
      <c r="R34" s="24">
        <f t="shared" si="0"/>
        <v>0.66015350061957867</v>
      </c>
      <c r="S34" s="7">
        <v>1966799</v>
      </c>
      <c r="T34" s="7">
        <v>12784854</v>
      </c>
      <c r="U34" s="15">
        <v>999</v>
      </c>
    </row>
    <row r="35" spans="1:21" ht="30" x14ac:dyDescent="0.25">
      <c r="A35" s="14" t="s">
        <v>49</v>
      </c>
      <c r="B35" s="7">
        <v>84584000</v>
      </c>
      <c r="C35" s="7">
        <v>5635058</v>
      </c>
      <c r="D35" s="7">
        <v>10687342</v>
      </c>
      <c r="E35" s="7">
        <v>95271342</v>
      </c>
      <c r="F35" s="7">
        <v>0</v>
      </c>
      <c r="G35" s="7">
        <v>95271342</v>
      </c>
      <c r="H35" s="7">
        <v>5635058</v>
      </c>
      <c r="I35" s="7">
        <v>95271342</v>
      </c>
      <c r="J35" s="7">
        <v>0</v>
      </c>
      <c r="K35" s="7">
        <v>0</v>
      </c>
      <c r="L35" s="7">
        <v>89636284</v>
      </c>
      <c r="M35" s="7">
        <v>5635058</v>
      </c>
      <c r="N35" s="24">
        <f t="shared" si="1"/>
        <v>0.94085253884636155</v>
      </c>
      <c r="O35" s="7">
        <v>0</v>
      </c>
      <c r="P35" s="7">
        <v>89636284</v>
      </c>
      <c r="Q35" s="7">
        <v>0</v>
      </c>
      <c r="R35" s="24">
        <f t="shared" si="0"/>
        <v>0.94085253884636155</v>
      </c>
      <c r="S35" s="7">
        <v>0</v>
      </c>
      <c r="T35" s="7">
        <v>89636278</v>
      </c>
      <c r="U35" s="15">
        <v>6</v>
      </c>
    </row>
    <row r="36" spans="1:21" x14ac:dyDescent="0.25">
      <c r="A36" s="14" t="s">
        <v>50</v>
      </c>
      <c r="B36" s="7">
        <v>12474000</v>
      </c>
      <c r="C36" s="7">
        <v>0</v>
      </c>
      <c r="D36" s="7">
        <v>0</v>
      </c>
      <c r="E36" s="7">
        <v>12474000</v>
      </c>
      <c r="F36" s="7">
        <v>0</v>
      </c>
      <c r="G36" s="7">
        <v>12474000</v>
      </c>
      <c r="H36" s="7">
        <v>0</v>
      </c>
      <c r="I36" s="7">
        <v>12474000</v>
      </c>
      <c r="J36" s="7">
        <v>0</v>
      </c>
      <c r="K36" s="7">
        <v>855336</v>
      </c>
      <c r="L36" s="7">
        <v>8368687</v>
      </c>
      <c r="M36" s="7">
        <v>4105313</v>
      </c>
      <c r="N36" s="24">
        <f t="shared" si="1"/>
        <v>0.67089041205707878</v>
      </c>
      <c r="O36" s="7">
        <v>855336</v>
      </c>
      <c r="P36" s="7">
        <v>7617397</v>
      </c>
      <c r="Q36" s="7">
        <v>751290</v>
      </c>
      <c r="R36" s="24">
        <f t="shared" si="0"/>
        <v>0.61066193682860348</v>
      </c>
      <c r="S36" s="7">
        <v>854909</v>
      </c>
      <c r="T36" s="7">
        <v>7616973</v>
      </c>
      <c r="U36" s="15">
        <v>424</v>
      </c>
    </row>
    <row r="37" spans="1:21" ht="15.75" x14ac:dyDescent="0.25">
      <c r="A37" s="16" t="s">
        <v>100</v>
      </c>
      <c r="B37" s="6">
        <f>SUM(B38:B66)</f>
        <v>20993480000</v>
      </c>
      <c r="C37" s="6">
        <f t="shared" ref="C37:U37" si="5">SUM(C38:C66)</f>
        <v>9417710</v>
      </c>
      <c r="D37" s="6">
        <f t="shared" si="5"/>
        <v>-2165582290</v>
      </c>
      <c r="E37" s="6">
        <f t="shared" si="5"/>
        <v>18827897710</v>
      </c>
      <c r="F37" s="6">
        <f t="shared" si="5"/>
        <v>0</v>
      </c>
      <c r="G37" s="6">
        <f t="shared" si="5"/>
        <v>18827897710</v>
      </c>
      <c r="H37" s="6">
        <f t="shared" si="5"/>
        <v>-70929446</v>
      </c>
      <c r="I37" s="6">
        <f t="shared" si="5"/>
        <v>18589729978</v>
      </c>
      <c r="J37" s="6">
        <f t="shared" si="5"/>
        <v>238167732</v>
      </c>
      <c r="K37" s="6">
        <f t="shared" si="5"/>
        <v>625459338</v>
      </c>
      <c r="L37" s="6">
        <f t="shared" si="5"/>
        <v>15502501057</v>
      </c>
      <c r="M37" s="6">
        <f t="shared" si="5"/>
        <v>3087228921</v>
      </c>
      <c r="N37" s="23">
        <f t="shared" si="1"/>
        <v>0.823379290443362</v>
      </c>
      <c r="O37" s="6">
        <f t="shared" si="5"/>
        <v>2735002998</v>
      </c>
      <c r="P37" s="6">
        <f t="shared" si="5"/>
        <v>14107414203</v>
      </c>
      <c r="Q37" s="6">
        <f t="shared" si="5"/>
        <v>1395086854</v>
      </c>
      <c r="R37" s="23">
        <f t="shared" si="0"/>
        <v>0.74928249665958058</v>
      </c>
      <c r="S37" s="6">
        <f t="shared" si="5"/>
        <v>2735002997</v>
      </c>
      <c r="T37" s="6">
        <f t="shared" si="5"/>
        <v>14107414196</v>
      </c>
      <c r="U37" s="13">
        <f t="shared" si="5"/>
        <v>7</v>
      </c>
    </row>
    <row r="38" spans="1:21" x14ac:dyDescent="0.25">
      <c r="A38" s="14" t="s">
        <v>51</v>
      </c>
      <c r="B38" s="7">
        <v>421964000</v>
      </c>
      <c r="C38" s="7">
        <v>0</v>
      </c>
      <c r="D38" s="7">
        <v>0</v>
      </c>
      <c r="E38" s="7">
        <v>421964000</v>
      </c>
      <c r="F38" s="7">
        <v>0</v>
      </c>
      <c r="G38" s="7">
        <v>421964000</v>
      </c>
      <c r="H38" s="7">
        <v>0</v>
      </c>
      <c r="I38" s="7">
        <v>421964000</v>
      </c>
      <c r="J38" s="7">
        <v>0</v>
      </c>
      <c r="K38" s="7">
        <v>0</v>
      </c>
      <c r="L38" s="7">
        <v>120366156</v>
      </c>
      <c r="M38" s="7">
        <v>301597844</v>
      </c>
      <c r="N38" s="24">
        <f t="shared" si="1"/>
        <v>0.28525219213013431</v>
      </c>
      <c r="O38" s="7">
        <v>0</v>
      </c>
      <c r="P38" s="7">
        <v>0</v>
      </c>
      <c r="Q38" s="7">
        <v>120366156</v>
      </c>
      <c r="R38" s="24">
        <f t="shared" si="0"/>
        <v>0</v>
      </c>
      <c r="S38" s="7">
        <v>0</v>
      </c>
      <c r="T38" s="7">
        <v>0</v>
      </c>
      <c r="U38" s="15">
        <v>0</v>
      </c>
    </row>
    <row r="39" spans="1:21" ht="30" x14ac:dyDescent="0.25">
      <c r="A39" s="14" t="s">
        <v>52</v>
      </c>
      <c r="B39" s="7">
        <v>22248000</v>
      </c>
      <c r="C39" s="7">
        <v>-10275000</v>
      </c>
      <c r="D39" s="7">
        <v>-20955539</v>
      </c>
      <c r="E39" s="7">
        <v>1292461</v>
      </c>
      <c r="F39" s="7">
        <v>0</v>
      </c>
      <c r="G39" s="7">
        <v>1292461</v>
      </c>
      <c r="H39" s="7">
        <v>0</v>
      </c>
      <c r="I39" s="7">
        <v>0</v>
      </c>
      <c r="J39" s="7">
        <v>1292461</v>
      </c>
      <c r="K39" s="7">
        <v>0</v>
      </c>
      <c r="L39" s="7">
        <v>0</v>
      </c>
      <c r="M39" s="7">
        <v>0</v>
      </c>
      <c r="N39" s="24">
        <f t="shared" si="1"/>
        <v>0</v>
      </c>
      <c r="O39" s="7">
        <v>0</v>
      </c>
      <c r="P39" s="7">
        <v>0</v>
      </c>
      <c r="Q39" s="7">
        <v>0</v>
      </c>
      <c r="R39" s="24">
        <f t="shared" si="0"/>
        <v>0</v>
      </c>
      <c r="S39" s="7">
        <v>0</v>
      </c>
      <c r="T39" s="7">
        <v>0</v>
      </c>
      <c r="U39" s="15">
        <v>0</v>
      </c>
    </row>
    <row r="40" spans="1:21" x14ac:dyDescent="0.25">
      <c r="A40" s="14" t="s">
        <v>53</v>
      </c>
      <c r="B40" s="7">
        <v>410910000</v>
      </c>
      <c r="C40" s="7">
        <v>0</v>
      </c>
      <c r="D40" s="7">
        <v>0</v>
      </c>
      <c r="E40" s="7">
        <v>410910000</v>
      </c>
      <c r="F40" s="7">
        <v>0</v>
      </c>
      <c r="G40" s="7">
        <v>410910000</v>
      </c>
      <c r="H40" s="7">
        <v>0</v>
      </c>
      <c r="I40" s="7">
        <v>410910000</v>
      </c>
      <c r="J40" s="7">
        <v>0</v>
      </c>
      <c r="K40" s="7">
        <v>0</v>
      </c>
      <c r="L40" s="7">
        <v>331203610</v>
      </c>
      <c r="M40" s="7">
        <v>79706390</v>
      </c>
      <c r="N40" s="24">
        <f t="shared" si="1"/>
        <v>0.8060247012727848</v>
      </c>
      <c r="O40" s="7">
        <v>0</v>
      </c>
      <c r="P40" s="7">
        <v>0</v>
      </c>
      <c r="Q40" s="7">
        <v>331203610</v>
      </c>
      <c r="R40" s="24">
        <f t="shared" si="0"/>
        <v>0</v>
      </c>
      <c r="S40" s="7">
        <v>0</v>
      </c>
      <c r="T40" s="7">
        <v>0</v>
      </c>
      <c r="U40" s="15">
        <v>0</v>
      </c>
    </row>
    <row r="41" spans="1:21" ht="30" x14ac:dyDescent="0.25">
      <c r="A41" s="14" t="s">
        <v>54</v>
      </c>
      <c r="B41" s="7">
        <v>30264000</v>
      </c>
      <c r="C41" s="7">
        <v>0</v>
      </c>
      <c r="D41" s="7">
        <v>-30264000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24">
        <v>0</v>
      </c>
      <c r="O41" s="7">
        <v>0</v>
      </c>
      <c r="P41" s="7">
        <v>0</v>
      </c>
      <c r="Q41" s="7">
        <v>0</v>
      </c>
      <c r="R41" s="24">
        <v>0</v>
      </c>
      <c r="S41" s="7">
        <v>0</v>
      </c>
      <c r="T41" s="7">
        <v>0</v>
      </c>
      <c r="U41" s="15">
        <v>0</v>
      </c>
    </row>
    <row r="42" spans="1:21" ht="30" x14ac:dyDescent="0.25">
      <c r="A42" s="14" t="s">
        <v>55</v>
      </c>
      <c r="B42" s="7">
        <v>18000000</v>
      </c>
      <c r="C42" s="7">
        <v>0</v>
      </c>
      <c r="D42" s="7">
        <v>-18000000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24">
        <v>0</v>
      </c>
      <c r="O42" s="7">
        <v>0</v>
      </c>
      <c r="P42" s="7">
        <v>0</v>
      </c>
      <c r="Q42" s="7">
        <v>0</v>
      </c>
      <c r="R42" s="24">
        <v>0</v>
      </c>
      <c r="S42" s="7">
        <v>0</v>
      </c>
      <c r="T42" s="7">
        <v>0</v>
      </c>
      <c r="U42" s="15">
        <v>0</v>
      </c>
    </row>
    <row r="43" spans="1:21" ht="30" x14ac:dyDescent="0.25">
      <c r="A43" s="14" t="s">
        <v>56</v>
      </c>
      <c r="B43" s="7">
        <v>104030000</v>
      </c>
      <c r="C43" s="7">
        <v>0</v>
      </c>
      <c r="D43" s="7">
        <v>-49941410</v>
      </c>
      <c r="E43" s="7">
        <v>54088590</v>
      </c>
      <c r="F43" s="7">
        <v>0</v>
      </c>
      <c r="G43" s="7">
        <v>54088590</v>
      </c>
      <c r="H43" s="7">
        <v>0</v>
      </c>
      <c r="I43" s="7">
        <v>54088590</v>
      </c>
      <c r="J43" s="7">
        <v>0</v>
      </c>
      <c r="K43" s="7">
        <v>0</v>
      </c>
      <c r="L43" s="7">
        <v>25000000</v>
      </c>
      <c r="M43" s="7">
        <v>29088590</v>
      </c>
      <c r="N43" s="24">
        <f t="shared" si="1"/>
        <v>0.46220469049017548</v>
      </c>
      <c r="O43" s="7">
        <v>3463546</v>
      </c>
      <c r="P43" s="7">
        <v>17502116</v>
      </c>
      <c r="Q43" s="7">
        <v>7497884</v>
      </c>
      <c r="R43" s="24">
        <f t="shared" si="0"/>
        <v>0.32358240434812591</v>
      </c>
      <c r="S43" s="7">
        <v>3463546</v>
      </c>
      <c r="T43" s="7">
        <v>17502116</v>
      </c>
      <c r="U43" s="15">
        <v>0</v>
      </c>
    </row>
    <row r="44" spans="1:21" x14ac:dyDescent="0.25">
      <c r="A44" s="14" t="s">
        <v>57</v>
      </c>
      <c r="B44" s="7">
        <v>161652000</v>
      </c>
      <c r="C44" s="7">
        <v>90000000</v>
      </c>
      <c r="D44" s="7">
        <v>140142655</v>
      </c>
      <c r="E44" s="7">
        <v>301794655</v>
      </c>
      <c r="F44" s="7">
        <v>0</v>
      </c>
      <c r="G44" s="7">
        <v>301794655</v>
      </c>
      <c r="H44" s="7">
        <v>90000000</v>
      </c>
      <c r="I44" s="7">
        <v>301794655</v>
      </c>
      <c r="J44" s="7">
        <v>0</v>
      </c>
      <c r="K44" s="7">
        <v>0</v>
      </c>
      <c r="L44" s="7">
        <v>211794655</v>
      </c>
      <c r="M44" s="7">
        <v>90000000</v>
      </c>
      <c r="N44" s="24">
        <f t="shared" si="1"/>
        <v>0.70178398288730459</v>
      </c>
      <c r="O44" s="7">
        <v>0</v>
      </c>
      <c r="P44" s="7">
        <v>89486000</v>
      </c>
      <c r="Q44" s="7">
        <v>122308655</v>
      </c>
      <c r="R44" s="24">
        <f t="shared" si="0"/>
        <v>0.29651287230385176</v>
      </c>
      <c r="S44" s="7">
        <v>0</v>
      </c>
      <c r="T44" s="7">
        <v>89486000</v>
      </c>
      <c r="U44" s="15">
        <v>0</v>
      </c>
    </row>
    <row r="45" spans="1:21" x14ac:dyDescent="0.25">
      <c r="A45" s="14" t="s">
        <v>58</v>
      </c>
      <c r="B45" s="7">
        <v>514800000</v>
      </c>
      <c r="C45" s="7">
        <v>0</v>
      </c>
      <c r="D45" s="7">
        <v>0</v>
      </c>
      <c r="E45" s="7">
        <v>514800000</v>
      </c>
      <c r="F45" s="7">
        <v>0</v>
      </c>
      <c r="G45" s="7">
        <v>514800000</v>
      </c>
      <c r="H45" s="7">
        <v>0</v>
      </c>
      <c r="I45" s="7">
        <v>514800000</v>
      </c>
      <c r="J45" s="7">
        <v>0</v>
      </c>
      <c r="K45" s="7">
        <v>0</v>
      </c>
      <c r="L45" s="7">
        <v>514800000</v>
      </c>
      <c r="M45" s="7">
        <v>0</v>
      </c>
      <c r="N45" s="24">
        <f t="shared" si="1"/>
        <v>1</v>
      </c>
      <c r="O45" s="7">
        <v>66074961</v>
      </c>
      <c r="P45" s="7">
        <v>231366608</v>
      </c>
      <c r="Q45" s="7">
        <v>283433392</v>
      </c>
      <c r="R45" s="24">
        <f t="shared" si="0"/>
        <v>0.44943008547008545</v>
      </c>
      <c r="S45" s="7">
        <v>66074961</v>
      </c>
      <c r="T45" s="7">
        <v>231366608</v>
      </c>
      <c r="U45" s="15">
        <v>0</v>
      </c>
    </row>
    <row r="46" spans="1:21" ht="30" x14ac:dyDescent="0.25">
      <c r="A46" s="14" t="s">
        <v>59</v>
      </c>
      <c r="B46" s="7">
        <v>1700633000</v>
      </c>
      <c r="C46" s="7">
        <v>0</v>
      </c>
      <c r="D46" s="7">
        <v>2100000000</v>
      </c>
      <c r="E46" s="7">
        <v>3800633000</v>
      </c>
      <c r="F46" s="7">
        <v>0</v>
      </c>
      <c r="G46" s="7">
        <v>3800633000</v>
      </c>
      <c r="H46" s="7">
        <v>0</v>
      </c>
      <c r="I46" s="7">
        <v>3800633000</v>
      </c>
      <c r="J46" s="7">
        <v>0</v>
      </c>
      <c r="K46" s="7">
        <v>0</v>
      </c>
      <c r="L46" s="7">
        <v>3800526194</v>
      </c>
      <c r="M46" s="7">
        <v>106806</v>
      </c>
      <c r="N46" s="24">
        <f t="shared" si="1"/>
        <v>0.9999718978391231</v>
      </c>
      <c r="O46" s="7">
        <v>2099972263</v>
      </c>
      <c r="P46" s="7">
        <v>3800526194</v>
      </c>
      <c r="Q46" s="7">
        <v>0</v>
      </c>
      <c r="R46" s="24">
        <f t="shared" si="0"/>
        <v>0.9999718978391231</v>
      </c>
      <c r="S46" s="7">
        <v>2099972263</v>
      </c>
      <c r="T46" s="7">
        <v>3800526194</v>
      </c>
      <c r="U46" s="15">
        <v>0</v>
      </c>
    </row>
    <row r="47" spans="1:21" ht="30" x14ac:dyDescent="0.25">
      <c r="A47" s="14" t="s">
        <v>60</v>
      </c>
      <c r="B47" s="7">
        <v>842540000</v>
      </c>
      <c r="C47" s="7">
        <v>0</v>
      </c>
      <c r="D47" s="7">
        <v>0</v>
      </c>
      <c r="E47" s="7">
        <v>842540000</v>
      </c>
      <c r="F47" s="7">
        <v>0</v>
      </c>
      <c r="G47" s="7">
        <v>842540000</v>
      </c>
      <c r="H47" s="7">
        <v>0</v>
      </c>
      <c r="I47" s="7">
        <v>842540000</v>
      </c>
      <c r="J47" s="7">
        <v>0</v>
      </c>
      <c r="K47" s="7">
        <v>0</v>
      </c>
      <c r="L47" s="7">
        <v>842188561</v>
      </c>
      <c r="M47" s="7">
        <v>351439</v>
      </c>
      <c r="N47" s="24">
        <f t="shared" si="1"/>
        <v>0.99958288152491281</v>
      </c>
      <c r="O47" s="7">
        <v>0</v>
      </c>
      <c r="P47" s="7">
        <v>842188561</v>
      </c>
      <c r="Q47" s="7">
        <v>0</v>
      </c>
      <c r="R47" s="24">
        <f t="shared" si="0"/>
        <v>0.99958288152491281</v>
      </c>
      <c r="S47" s="7">
        <v>0</v>
      </c>
      <c r="T47" s="7">
        <v>842188561</v>
      </c>
      <c r="U47" s="15">
        <v>0</v>
      </c>
    </row>
    <row r="48" spans="1:21" ht="23.25" customHeight="1" x14ac:dyDescent="0.25">
      <c r="A48" s="14" t="s">
        <v>61</v>
      </c>
      <c r="B48" s="7">
        <v>2453000</v>
      </c>
      <c r="C48" s="7">
        <v>9417710</v>
      </c>
      <c r="D48" s="7">
        <v>9417710</v>
      </c>
      <c r="E48" s="7">
        <v>11870710</v>
      </c>
      <c r="F48" s="7">
        <v>0</v>
      </c>
      <c r="G48" s="7">
        <v>11870710</v>
      </c>
      <c r="H48" s="7">
        <v>9417710</v>
      </c>
      <c r="I48" s="7">
        <v>11870710</v>
      </c>
      <c r="J48" s="7">
        <v>0</v>
      </c>
      <c r="K48" s="7">
        <v>133509</v>
      </c>
      <c r="L48" s="7">
        <v>1827175</v>
      </c>
      <c r="M48" s="7">
        <v>10043535</v>
      </c>
      <c r="N48" s="24">
        <f t="shared" si="1"/>
        <v>0.15392297512111744</v>
      </c>
      <c r="O48" s="7">
        <v>133509</v>
      </c>
      <c r="P48" s="7">
        <v>1827175</v>
      </c>
      <c r="Q48" s="7">
        <v>0</v>
      </c>
      <c r="R48" s="24">
        <f t="shared" si="0"/>
        <v>0.15392297512111744</v>
      </c>
      <c r="S48" s="7">
        <v>133508</v>
      </c>
      <c r="T48" s="7">
        <v>1827169</v>
      </c>
      <c r="U48" s="15">
        <v>6</v>
      </c>
    </row>
    <row r="49" spans="1:21" ht="30" x14ac:dyDescent="0.25">
      <c r="A49" s="14" t="s">
        <v>62</v>
      </c>
      <c r="B49" s="7">
        <v>0</v>
      </c>
      <c r="C49" s="7">
        <v>275000</v>
      </c>
      <c r="D49" s="7">
        <v>275000</v>
      </c>
      <c r="E49" s="7">
        <v>275000</v>
      </c>
      <c r="F49" s="7">
        <v>0</v>
      </c>
      <c r="G49" s="7">
        <v>275000</v>
      </c>
      <c r="H49" s="7">
        <v>275000</v>
      </c>
      <c r="I49" s="7">
        <v>275000</v>
      </c>
      <c r="J49" s="7">
        <v>0</v>
      </c>
      <c r="K49" s="7">
        <v>0</v>
      </c>
      <c r="L49" s="7">
        <v>0</v>
      </c>
      <c r="M49" s="7">
        <v>275000</v>
      </c>
      <c r="N49" s="24">
        <f t="shared" si="1"/>
        <v>0</v>
      </c>
      <c r="O49" s="7">
        <v>0</v>
      </c>
      <c r="P49" s="7">
        <v>0</v>
      </c>
      <c r="Q49" s="7">
        <v>0</v>
      </c>
      <c r="R49" s="24">
        <f t="shared" si="0"/>
        <v>0</v>
      </c>
      <c r="S49" s="7">
        <v>0</v>
      </c>
      <c r="T49" s="7">
        <v>0</v>
      </c>
      <c r="U49" s="15">
        <v>0</v>
      </c>
    </row>
    <row r="50" spans="1:21" ht="30" x14ac:dyDescent="0.25">
      <c r="A50" s="14" t="s">
        <v>63</v>
      </c>
      <c r="B50" s="7">
        <v>252807000</v>
      </c>
      <c r="C50" s="7">
        <v>0</v>
      </c>
      <c r="D50" s="7">
        <v>-101625267</v>
      </c>
      <c r="E50" s="7">
        <v>151181733</v>
      </c>
      <c r="F50" s="7">
        <v>0</v>
      </c>
      <c r="G50" s="7">
        <v>151181733</v>
      </c>
      <c r="H50" s="7">
        <v>0</v>
      </c>
      <c r="I50" s="7">
        <v>9642310</v>
      </c>
      <c r="J50" s="7">
        <v>141539423</v>
      </c>
      <c r="K50" s="7">
        <v>4996893</v>
      </c>
      <c r="L50" s="7">
        <v>4996893</v>
      </c>
      <c r="M50" s="7">
        <v>4645417</v>
      </c>
      <c r="N50" s="24">
        <f t="shared" si="1"/>
        <v>3.3052227281982538E-2</v>
      </c>
      <c r="O50" s="7">
        <v>0</v>
      </c>
      <c r="P50" s="7">
        <v>0</v>
      </c>
      <c r="Q50" s="7">
        <v>4996893</v>
      </c>
      <c r="R50" s="24">
        <f t="shared" si="0"/>
        <v>0</v>
      </c>
      <c r="S50" s="7">
        <v>0</v>
      </c>
      <c r="T50" s="7">
        <v>0</v>
      </c>
      <c r="U50" s="15">
        <v>0</v>
      </c>
    </row>
    <row r="51" spans="1:21" ht="30" x14ac:dyDescent="0.25">
      <c r="A51" s="14" t="s">
        <v>64</v>
      </c>
      <c r="B51" s="7">
        <v>2102316000</v>
      </c>
      <c r="C51" s="7">
        <v>0</v>
      </c>
      <c r="D51" s="7">
        <v>-200000000</v>
      </c>
      <c r="E51" s="7">
        <v>1902316000</v>
      </c>
      <c r="F51" s="7">
        <v>0</v>
      </c>
      <c r="G51" s="7">
        <v>1902316000</v>
      </c>
      <c r="H51" s="7">
        <v>0</v>
      </c>
      <c r="I51" s="7">
        <v>1902316000</v>
      </c>
      <c r="J51" s="7">
        <v>0</v>
      </c>
      <c r="K51" s="7">
        <v>54826665</v>
      </c>
      <c r="L51" s="7">
        <v>1902316000</v>
      </c>
      <c r="M51" s="7">
        <v>0</v>
      </c>
      <c r="N51" s="24">
        <f t="shared" si="1"/>
        <v>1</v>
      </c>
      <c r="O51" s="7">
        <v>0</v>
      </c>
      <c r="P51" s="7">
        <v>1847489335</v>
      </c>
      <c r="Q51" s="7">
        <v>54826665</v>
      </c>
      <c r="R51" s="24">
        <f t="shared" si="0"/>
        <v>0.97117899181839396</v>
      </c>
      <c r="S51" s="7">
        <v>0</v>
      </c>
      <c r="T51" s="7">
        <v>1847489335</v>
      </c>
      <c r="U51" s="15">
        <v>0</v>
      </c>
    </row>
    <row r="52" spans="1:21" ht="30" x14ac:dyDescent="0.25">
      <c r="A52" s="14" t="s">
        <v>65</v>
      </c>
      <c r="B52" s="7">
        <v>1186000</v>
      </c>
      <c r="C52" s="7">
        <v>0</v>
      </c>
      <c r="D52" s="7">
        <v>-569360</v>
      </c>
      <c r="E52" s="7">
        <v>616640</v>
      </c>
      <c r="F52" s="7">
        <v>0</v>
      </c>
      <c r="G52" s="7">
        <v>616640</v>
      </c>
      <c r="H52" s="7">
        <v>0</v>
      </c>
      <c r="I52" s="7">
        <v>0</v>
      </c>
      <c r="J52" s="7">
        <v>616640</v>
      </c>
      <c r="K52" s="7">
        <v>0</v>
      </c>
      <c r="L52" s="7">
        <v>0</v>
      </c>
      <c r="M52" s="7">
        <v>0</v>
      </c>
      <c r="N52" s="24">
        <f t="shared" si="1"/>
        <v>0</v>
      </c>
      <c r="O52" s="7">
        <v>0</v>
      </c>
      <c r="P52" s="7">
        <v>0</v>
      </c>
      <c r="Q52" s="7">
        <v>0</v>
      </c>
      <c r="R52" s="24">
        <f t="shared" si="0"/>
        <v>0</v>
      </c>
      <c r="S52" s="7">
        <v>0</v>
      </c>
      <c r="T52" s="7">
        <v>0</v>
      </c>
      <c r="U52" s="15">
        <v>0</v>
      </c>
    </row>
    <row r="53" spans="1:21" ht="30" x14ac:dyDescent="0.25">
      <c r="A53" s="14" t="s">
        <v>66</v>
      </c>
      <c r="B53" s="7">
        <v>26636000</v>
      </c>
      <c r="C53" s="7">
        <v>0</v>
      </c>
      <c r="D53" s="7">
        <v>-21636000</v>
      </c>
      <c r="E53" s="7">
        <v>5000000</v>
      </c>
      <c r="F53" s="7">
        <v>0</v>
      </c>
      <c r="G53" s="7">
        <v>5000000</v>
      </c>
      <c r="H53" s="7">
        <v>0</v>
      </c>
      <c r="I53" s="7">
        <v>902948</v>
      </c>
      <c r="J53" s="7">
        <v>4097052</v>
      </c>
      <c r="K53" s="7">
        <v>0</v>
      </c>
      <c r="L53" s="7">
        <v>902948</v>
      </c>
      <c r="M53" s="7">
        <v>0</v>
      </c>
      <c r="N53" s="24">
        <f t="shared" si="1"/>
        <v>0.18058959999999999</v>
      </c>
      <c r="O53" s="7">
        <v>0</v>
      </c>
      <c r="P53" s="7">
        <v>902948</v>
      </c>
      <c r="Q53" s="7">
        <v>0</v>
      </c>
      <c r="R53" s="24">
        <f t="shared" si="0"/>
        <v>0.18058959999999999</v>
      </c>
      <c r="S53" s="7">
        <v>0</v>
      </c>
      <c r="T53" s="7">
        <v>902948</v>
      </c>
      <c r="U53" s="15">
        <v>0</v>
      </c>
    </row>
    <row r="54" spans="1:21" x14ac:dyDescent="0.25">
      <c r="A54" s="14" t="s">
        <v>67</v>
      </c>
      <c r="B54" s="7">
        <v>1124760000</v>
      </c>
      <c r="C54" s="7">
        <v>0</v>
      </c>
      <c r="D54" s="7">
        <v>-124165543</v>
      </c>
      <c r="E54" s="7">
        <v>1000594457</v>
      </c>
      <c r="F54" s="7">
        <v>0</v>
      </c>
      <c r="G54" s="7">
        <v>1000594457</v>
      </c>
      <c r="H54" s="7">
        <v>0</v>
      </c>
      <c r="I54" s="7">
        <v>1000594457</v>
      </c>
      <c r="J54" s="7">
        <v>0</v>
      </c>
      <c r="K54" s="7">
        <v>68280526</v>
      </c>
      <c r="L54" s="7">
        <v>813879152</v>
      </c>
      <c r="M54" s="7">
        <v>186715305</v>
      </c>
      <c r="N54" s="24">
        <f t="shared" si="1"/>
        <v>0.8133956232779731</v>
      </c>
      <c r="O54" s="7">
        <v>68280526</v>
      </c>
      <c r="P54" s="7">
        <v>813879152</v>
      </c>
      <c r="Q54" s="7">
        <v>0</v>
      </c>
      <c r="R54" s="24">
        <f t="shared" si="0"/>
        <v>0.8133956232779731</v>
      </c>
      <c r="S54" s="7">
        <v>68280526</v>
      </c>
      <c r="T54" s="7">
        <v>813879151</v>
      </c>
      <c r="U54" s="15">
        <v>1</v>
      </c>
    </row>
    <row r="55" spans="1:21" x14ac:dyDescent="0.25">
      <c r="A55" s="14" t="s">
        <v>68</v>
      </c>
      <c r="B55" s="7">
        <v>163832000</v>
      </c>
      <c r="C55" s="7">
        <v>0</v>
      </c>
      <c r="D55" s="7">
        <v>-3000000</v>
      </c>
      <c r="E55" s="7">
        <v>160832000</v>
      </c>
      <c r="F55" s="7">
        <v>0</v>
      </c>
      <c r="G55" s="7">
        <v>160832000</v>
      </c>
      <c r="H55" s="7">
        <v>0</v>
      </c>
      <c r="I55" s="7">
        <v>160832000</v>
      </c>
      <c r="J55" s="7">
        <v>0</v>
      </c>
      <c r="K55" s="7">
        <v>1403379</v>
      </c>
      <c r="L55" s="7">
        <v>128059130</v>
      </c>
      <c r="M55" s="7">
        <v>32772870</v>
      </c>
      <c r="N55" s="24">
        <f t="shared" si="1"/>
        <v>0.7962291708117788</v>
      </c>
      <c r="O55" s="7">
        <v>1403379</v>
      </c>
      <c r="P55" s="7">
        <v>128059130</v>
      </c>
      <c r="Q55" s="7">
        <v>0</v>
      </c>
      <c r="R55" s="24">
        <f t="shared" si="0"/>
        <v>0.7962291708117788</v>
      </c>
      <c r="S55" s="7">
        <v>1403379</v>
      </c>
      <c r="T55" s="7">
        <v>128059130</v>
      </c>
      <c r="U55" s="15">
        <v>0</v>
      </c>
    </row>
    <row r="56" spans="1:21" ht="30" x14ac:dyDescent="0.25">
      <c r="A56" s="14" t="s">
        <v>69</v>
      </c>
      <c r="B56" s="7">
        <v>144575000</v>
      </c>
      <c r="C56" s="7">
        <v>0</v>
      </c>
      <c r="D56" s="7">
        <v>-5800000</v>
      </c>
      <c r="E56" s="7">
        <v>138775000</v>
      </c>
      <c r="F56" s="7">
        <v>0</v>
      </c>
      <c r="G56" s="7">
        <v>138775000</v>
      </c>
      <c r="H56" s="7">
        <v>0</v>
      </c>
      <c r="I56" s="7">
        <v>138775000</v>
      </c>
      <c r="J56" s="7">
        <v>0</v>
      </c>
      <c r="K56" s="7">
        <v>5133866</v>
      </c>
      <c r="L56" s="7">
        <v>55530486</v>
      </c>
      <c r="M56" s="7">
        <v>83244514</v>
      </c>
      <c r="N56" s="24">
        <f t="shared" si="1"/>
        <v>0.40014762024860384</v>
      </c>
      <c r="O56" s="7">
        <v>5133866</v>
      </c>
      <c r="P56" s="7">
        <v>55530486</v>
      </c>
      <c r="Q56" s="7">
        <v>0</v>
      </c>
      <c r="R56" s="24">
        <f t="shared" si="0"/>
        <v>0.40014762024860384</v>
      </c>
      <c r="S56" s="7">
        <v>5133866</v>
      </c>
      <c r="T56" s="7">
        <v>55530486</v>
      </c>
      <c r="U56" s="15">
        <v>0</v>
      </c>
    </row>
    <row r="57" spans="1:21" ht="30" x14ac:dyDescent="0.25">
      <c r="A57" s="14" t="s">
        <v>70</v>
      </c>
      <c r="B57" s="7">
        <v>23268000</v>
      </c>
      <c r="C57" s="7">
        <v>0</v>
      </c>
      <c r="D57" s="7">
        <v>-5800000</v>
      </c>
      <c r="E57" s="7">
        <v>17468000</v>
      </c>
      <c r="F57" s="7">
        <v>0</v>
      </c>
      <c r="G57" s="7">
        <v>17468000</v>
      </c>
      <c r="H57" s="7">
        <v>0</v>
      </c>
      <c r="I57" s="7">
        <v>17468000</v>
      </c>
      <c r="J57" s="7">
        <v>0</v>
      </c>
      <c r="K57" s="7">
        <v>0</v>
      </c>
      <c r="L57" s="7">
        <v>13538240</v>
      </c>
      <c r="M57" s="7">
        <v>3929760</v>
      </c>
      <c r="N57" s="24">
        <f t="shared" si="1"/>
        <v>0.7750309136707122</v>
      </c>
      <c r="O57" s="7">
        <v>0</v>
      </c>
      <c r="P57" s="7">
        <v>13538240</v>
      </c>
      <c r="Q57" s="7">
        <v>0</v>
      </c>
      <c r="R57" s="24">
        <f t="shared" si="0"/>
        <v>0.7750309136707122</v>
      </c>
      <c r="S57" s="7">
        <v>0</v>
      </c>
      <c r="T57" s="7">
        <v>13538240</v>
      </c>
      <c r="U57" s="15">
        <v>0</v>
      </c>
    </row>
    <row r="58" spans="1:21" ht="30" x14ac:dyDescent="0.25">
      <c r="A58" s="14" t="s">
        <v>71</v>
      </c>
      <c r="B58" s="7">
        <v>63782000</v>
      </c>
      <c r="C58" s="7">
        <v>0</v>
      </c>
      <c r="D58" s="7">
        <v>-63782000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24">
        <v>0</v>
      </c>
      <c r="O58" s="7">
        <v>0</v>
      </c>
      <c r="P58" s="7">
        <v>0</v>
      </c>
      <c r="Q58" s="7">
        <v>0</v>
      </c>
      <c r="R58" s="24">
        <v>0</v>
      </c>
      <c r="S58" s="7">
        <v>0</v>
      </c>
      <c r="T58" s="7">
        <v>0</v>
      </c>
      <c r="U58" s="15">
        <v>0</v>
      </c>
    </row>
    <row r="59" spans="1:21" x14ac:dyDescent="0.25">
      <c r="A59" s="14" t="s">
        <v>72</v>
      </c>
      <c r="B59" s="7">
        <v>4270895000</v>
      </c>
      <c r="C59" s="7">
        <v>0</v>
      </c>
      <c r="D59" s="7">
        <v>-1087900848</v>
      </c>
      <c r="E59" s="7">
        <v>3182994152</v>
      </c>
      <c r="F59" s="7">
        <v>0</v>
      </c>
      <c r="G59" s="7">
        <v>3182994152</v>
      </c>
      <c r="H59" s="7">
        <v>0</v>
      </c>
      <c r="I59" s="7">
        <v>3182994152</v>
      </c>
      <c r="J59" s="7">
        <v>0</v>
      </c>
      <c r="K59" s="7">
        <v>345369356</v>
      </c>
      <c r="L59" s="7">
        <v>2968840084</v>
      </c>
      <c r="M59" s="7">
        <v>214154068</v>
      </c>
      <c r="N59" s="24">
        <f t="shared" si="1"/>
        <v>0.93271930208686105</v>
      </c>
      <c r="O59" s="7">
        <v>345225804</v>
      </c>
      <c r="P59" s="7">
        <v>2943182620</v>
      </c>
      <c r="Q59" s="7">
        <v>25657464</v>
      </c>
      <c r="R59" s="24">
        <f t="shared" si="0"/>
        <v>0.92465850688122786</v>
      </c>
      <c r="S59" s="7">
        <v>345225804</v>
      </c>
      <c r="T59" s="7">
        <v>2943182620</v>
      </c>
      <c r="U59" s="15">
        <v>0</v>
      </c>
    </row>
    <row r="60" spans="1:21" x14ac:dyDescent="0.25">
      <c r="A60" s="14" t="s">
        <v>73</v>
      </c>
      <c r="B60" s="7">
        <v>3716945000</v>
      </c>
      <c r="C60" s="7">
        <v>-80000000</v>
      </c>
      <c r="D60" s="7">
        <v>-899256589</v>
      </c>
      <c r="E60" s="7">
        <v>2817688411</v>
      </c>
      <c r="F60" s="7">
        <v>0</v>
      </c>
      <c r="G60" s="7">
        <v>2817688411</v>
      </c>
      <c r="H60" s="7">
        <v>-80000000</v>
      </c>
      <c r="I60" s="7">
        <v>2817688411</v>
      </c>
      <c r="J60" s="7">
        <v>0</v>
      </c>
      <c r="K60" s="7">
        <v>55507067</v>
      </c>
      <c r="L60" s="7">
        <v>1618164809</v>
      </c>
      <c r="M60" s="7">
        <v>1199523602</v>
      </c>
      <c r="N60" s="24">
        <f t="shared" si="1"/>
        <v>0.57428805920584813</v>
      </c>
      <c r="O60" s="7">
        <v>55507067</v>
      </c>
      <c r="P60" s="7">
        <v>1618164809</v>
      </c>
      <c r="Q60" s="7">
        <v>0</v>
      </c>
      <c r="R60" s="24">
        <f t="shared" si="0"/>
        <v>0.57428805920584813</v>
      </c>
      <c r="S60" s="7">
        <v>55507067</v>
      </c>
      <c r="T60" s="7">
        <v>1618164809</v>
      </c>
      <c r="U60" s="15">
        <v>0</v>
      </c>
    </row>
    <row r="61" spans="1:21" x14ac:dyDescent="0.25">
      <c r="A61" s="14" t="s">
        <v>74</v>
      </c>
      <c r="B61" s="7">
        <v>576804000</v>
      </c>
      <c r="C61" s="7">
        <v>0</v>
      </c>
      <c r="D61" s="7">
        <v>0</v>
      </c>
      <c r="E61" s="7">
        <v>576804000</v>
      </c>
      <c r="F61" s="7">
        <v>0</v>
      </c>
      <c r="G61" s="7">
        <v>576804000</v>
      </c>
      <c r="H61" s="7">
        <v>0</v>
      </c>
      <c r="I61" s="7">
        <v>576804000</v>
      </c>
      <c r="J61" s="7">
        <v>0</v>
      </c>
      <c r="K61" s="7">
        <v>25146830</v>
      </c>
      <c r="L61" s="7">
        <v>565571959</v>
      </c>
      <c r="M61" s="7">
        <v>11232041</v>
      </c>
      <c r="N61" s="24">
        <f t="shared" si="1"/>
        <v>0.98052710972878132</v>
      </c>
      <c r="O61" s="7">
        <v>25146830</v>
      </c>
      <c r="P61" s="7">
        <v>565571959</v>
      </c>
      <c r="Q61" s="7">
        <v>0</v>
      </c>
      <c r="R61" s="24">
        <f t="shared" si="0"/>
        <v>0.98052710972878132</v>
      </c>
      <c r="S61" s="7">
        <v>25146830</v>
      </c>
      <c r="T61" s="7">
        <v>565571959</v>
      </c>
      <c r="U61" s="15">
        <v>0</v>
      </c>
    </row>
    <row r="62" spans="1:21" x14ac:dyDescent="0.25">
      <c r="A62" s="14" t="s">
        <v>75</v>
      </c>
      <c r="B62" s="7">
        <v>2197386000</v>
      </c>
      <c r="C62" s="7">
        <v>0</v>
      </c>
      <c r="D62" s="7">
        <v>-578237609</v>
      </c>
      <c r="E62" s="7">
        <v>1619148391</v>
      </c>
      <c r="F62" s="7">
        <v>0</v>
      </c>
      <c r="G62" s="7">
        <v>1619148391</v>
      </c>
      <c r="H62" s="7">
        <v>0</v>
      </c>
      <c r="I62" s="7">
        <v>1619148391</v>
      </c>
      <c r="J62" s="7">
        <v>0</v>
      </c>
      <c r="K62" s="7">
        <v>64661247</v>
      </c>
      <c r="L62" s="7">
        <v>1162521994</v>
      </c>
      <c r="M62" s="7">
        <v>456626397</v>
      </c>
      <c r="N62" s="24">
        <f t="shared" si="1"/>
        <v>0.71798360203539857</v>
      </c>
      <c r="O62" s="7">
        <v>64661247</v>
      </c>
      <c r="P62" s="7">
        <v>1137855314</v>
      </c>
      <c r="Q62" s="7">
        <v>24666680</v>
      </c>
      <c r="R62" s="24">
        <f t="shared" si="0"/>
        <v>0.70274924789151094</v>
      </c>
      <c r="S62" s="7">
        <v>64661247</v>
      </c>
      <c r="T62" s="7">
        <v>1137855314</v>
      </c>
      <c r="U62" s="15">
        <v>0</v>
      </c>
    </row>
    <row r="63" spans="1:21" x14ac:dyDescent="0.25">
      <c r="A63" s="14" t="s">
        <v>76</v>
      </c>
      <c r="B63" s="7">
        <v>0</v>
      </c>
      <c r="C63" s="7">
        <v>0</v>
      </c>
      <c r="D63" s="7">
        <v>343556</v>
      </c>
      <c r="E63" s="7">
        <v>343556</v>
      </c>
      <c r="F63" s="7">
        <v>0</v>
      </c>
      <c r="G63" s="7">
        <v>343556</v>
      </c>
      <c r="H63" s="7">
        <v>0</v>
      </c>
      <c r="I63" s="7">
        <v>343556</v>
      </c>
      <c r="J63" s="7">
        <v>0</v>
      </c>
      <c r="K63" s="7">
        <v>0</v>
      </c>
      <c r="L63" s="7">
        <v>343556</v>
      </c>
      <c r="M63" s="7">
        <v>0</v>
      </c>
      <c r="N63" s="24">
        <f t="shared" si="1"/>
        <v>1</v>
      </c>
      <c r="O63" s="7">
        <v>0</v>
      </c>
      <c r="P63" s="7">
        <v>343556</v>
      </c>
      <c r="Q63" s="7">
        <v>0</v>
      </c>
      <c r="R63" s="24">
        <f t="shared" si="0"/>
        <v>1</v>
      </c>
      <c r="S63" s="7">
        <v>0</v>
      </c>
      <c r="T63" s="7">
        <v>343556</v>
      </c>
      <c r="U63" s="15">
        <v>0</v>
      </c>
    </row>
    <row r="64" spans="1:21" x14ac:dyDescent="0.25">
      <c r="A64" s="14" t="s">
        <v>77</v>
      </c>
      <c r="B64" s="7">
        <v>450000000</v>
      </c>
      <c r="C64" s="7">
        <v>0</v>
      </c>
      <c r="D64" s="7">
        <v>-281785157</v>
      </c>
      <c r="E64" s="7">
        <v>168214843</v>
      </c>
      <c r="F64" s="7">
        <v>0</v>
      </c>
      <c r="G64" s="7">
        <v>168214843</v>
      </c>
      <c r="H64" s="7">
        <v>0</v>
      </c>
      <c r="I64" s="7">
        <v>168214843</v>
      </c>
      <c r="J64" s="7">
        <v>0</v>
      </c>
      <c r="K64" s="7">
        <v>0</v>
      </c>
      <c r="L64" s="7">
        <v>0</v>
      </c>
      <c r="M64" s="7">
        <v>168214843</v>
      </c>
      <c r="N64" s="24">
        <f t="shared" si="1"/>
        <v>0</v>
      </c>
      <c r="O64" s="7">
        <v>0</v>
      </c>
      <c r="P64" s="7">
        <v>0</v>
      </c>
      <c r="Q64" s="7">
        <v>0</v>
      </c>
      <c r="R64" s="24">
        <f t="shared" si="0"/>
        <v>0</v>
      </c>
      <c r="S64" s="7">
        <v>0</v>
      </c>
      <c r="T64" s="7">
        <v>0</v>
      </c>
      <c r="U64" s="15">
        <v>0</v>
      </c>
    </row>
    <row r="65" spans="1:21" x14ac:dyDescent="0.25">
      <c r="A65" s="14" t="s">
        <v>78</v>
      </c>
      <c r="B65" s="7">
        <v>1182624000</v>
      </c>
      <c r="C65" s="7">
        <v>0</v>
      </c>
      <c r="D65" s="7">
        <v>-633494045</v>
      </c>
      <c r="E65" s="7">
        <v>549129955</v>
      </c>
      <c r="F65" s="7">
        <v>0</v>
      </c>
      <c r="G65" s="7">
        <v>549129955</v>
      </c>
      <c r="H65" s="7">
        <v>0</v>
      </c>
      <c r="I65" s="7">
        <v>549129955</v>
      </c>
      <c r="J65" s="7">
        <v>0</v>
      </c>
      <c r="K65" s="7">
        <v>0</v>
      </c>
      <c r="L65" s="7">
        <v>420129455</v>
      </c>
      <c r="M65" s="7">
        <v>129000500</v>
      </c>
      <c r="N65" s="24">
        <f t="shared" si="1"/>
        <v>0.76508201961045819</v>
      </c>
      <c r="O65" s="7">
        <v>0</v>
      </c>
      <c r="P65" s="7">
        <v>0</v>
      </c>
      <c r="Q65" s="7">
        <v>420129455</v>
      </c>
      <c r="R65" s="24">
        <f t="shared" si="0"/>
        <v>0</v>
      </c>
      <c r="S65" s="7">
        <v>0</v>
      </c>
      <c r="T65" s="7">
        <v>0</v>
      </c>
      <c r="U65" s="15">
        <v>0</v>
      </c>
    </row>
    <row r="66" spans="1:21" x14ac:dyDescent="0.25">
      <c r="A66" s="14" t="s">
        <v>79</v>
      </c>
      <c r="B66" s="7">
        <v>466170000</v>
      </c>
      <c r="C66" s="7">
        <v>0</v>
      </c>
      <c r="D66" s="7">
        <v>-289547844</v>
      </c>
      <c r="E66" s="7">
        <v>176622156</v>
      </c>
      <c r="F66" s="7">
        <v>0</v>
      </c>
      <c r="G66" s="7">
        <v>176622156</v>
      </c>
      <c r="H66" s="7">
        <v>-90622156</v>
      </c>
      <c r="I66" s="7">
        <v>86000000</v>
      </c>
      <c r="J66" s="7">
        <v>90622156</v>
      </c>
      <c r="K66" s="7">
        <v>0</v>
      </c>
      <c r="L66" s="7">
        <v>0</v>
      </c>
      <c r="M66" s="7">
        <v>86000000</v>
      </c>
      <c r="N66" s="24">
        <f t="shared" si="1"/>
        <v>0</v>
      </c>
      <c r="O66" s="7">
        <v>0</v>
      </c>
      <c r="P66" s="7">
        <v>0</v>
      </c>
      <c r="Q66" s="7">
        <v>0</v>
      </c>
      <c r="R66" s="24">
        <f t="shared" si="0"/>
        <v>0</v>
      </c>
      <c r="S66" s="7">
        <v>0</v>
      </c>
      <c r="T66" s="7">
        <v>0</v>
      </c>
      <c r="U66" s="15">
        <v>0</v>
      </c>
    </row>
    <row r="67" spans="1:21" ht="15.75" x14ac:dyDescent="0.25">
      <c r="A67" s="16" t="s">
        <v>98</v>
      </c>
      <c r="B67" s="6">
        <f>SUM(B68:B85)</f>
        <v>1096605704000</v>
      </c>
      <c r="C67" s="6">
        <f t="shared" ref="C67:U67" si="6">SUM(C68:C85)</f>
        <v>0</v>
      </c>
      <c r="D67" s="6">
        <f t="shared" si="6"/>
        <v>167753186347</v>
      </c>
      <c r="E67" s="6">
        <f t="shared" si="6"/>
        <v>1264358890347</v>
      </c>
      <c r="F67" s="6">
        <f t="shared" si="6"/>
        <v>0</v>
      </c>
      <c r="G67" s="6">
        <f t="shared" si="6"/>
        <v>1264358890347</v>
      </c>
      <c r="H67" s="6">
        <f t="shared" si="6"/>
        <v>20899003349</v>
      </c>
      <c r="I67" s="6">
        <f t="shared" si="6"/>
        <v>1192621682499</v>
      </c>
      <c r="J67" s="6">
        <f t="shared" si="6"/>
        <v>71737207848</v>
      </c>
      <c r="K67" s="6">
        <f t="shared" si="6"/>
        <v>56652808054</v>
      </c>
      <c r="L67" s="6">
        <f t="shared" si="6"/>
        <v>1024012935164</v>
      </c>
      <c r="M67" s="6">
        <f t="shared" si="6"/>
        <v>168608747335</v>
      </c>
      <c r="N67" s="23">
        <f t="shared" si="1"/>
        <v>0.80990685712896149</v>
      </c>
      <c r="O67" s="6">
        <f t="shared" si="6"/>
        <v>108899687280</v>
      </c>
      <c r="P67" s="6">
        <f t="shared" si="6"/>
        <v>694390286048</v>
      </c>
      <c r="Q67" s="6">
        <f t="shared" si="6"/>
        <v>329622649116</v>
      </c>
      <c r="R67" s="23">
        <f t="shared" si="0"/>
        <v>0.54920346695029476</v>
      </c>
      <c r="S67" s="6">
        <f t="shared" si="6"/>
        <v>108747157708</v>
      </c>
      <c r="T67" s="6">
        <f t="shared" si="6"/>
        <v>693955925070</v>
      </c>
      <c r="U67" s="13">
        <f t="shared" si="6"/>
        <v>434360978</v>
      </c>
    </row>
    <row r="68" spans="1:21" s="2" customFormat="1" ht="30" x14ac:dyDescent="0.25">
      <c r="A68" s="17" t="s">
        <v>80</v>
      </c>
      <c r="B68" s="8">
        <v>41218585000</v>
      </c>
      <c r="C68" s="8">
        <v>0</v>
      </c>
      <c r="D68" s="8">
        <v>-5064442560</v>
      </c>
      <c r="E68" s="8">
        <v>36154142440</v>
      </c>
      <c r="F68" s="8">
        <v>0</v>
      </c>
      <c r="G68" s="8">
        <v>36154142440</v>
      </c>
      <c r="H68" s="8">
        <v>2043875106</v>
      </c>
      <c r="I68" s="8">
        <v>35509843641</v>
      </c>
      <c r="J68" s="8">
        <v>644298799</v>
      </c>
      <c r="K68" s="8">
        <v>1072961986</v>
      </c>
      <c r="L68" s="8">
        <v>30953523285</v>
      </c>
      <c r="M68" s="8">
        <v>4556320356</v>
      </c>
      <c r="N68" s="24">
        <f t="shared" si="1"/>
        <v>0.85615426603934131</v>
      </c>
      <c r="O68" s="8">
        <v>3497904099</v>
      </c>
      <c r="P68" s="8">
        <v>19945587520</v>
      </c>
      <c r="Q68" s="8">
        <v>11007935765</v>
      </c>
      <c r="R68" s="24">
        <f t="shared" si="0"/>
        <v>0.55168194220346722</v>
      </c>
      <c r="S68" s="8">
        <v>3575826812</v>
      </c>
      <c r="T68" s="8">
        <v>19852061223</v>
      </c>
      <c r="U68" s="18">
        <v>93526297</v>
      </c>
    </row>
    <row r="69" spans="1:21" s="2" customFormat="1" ht="30" x14ac:dyDescent="0.25">
      <c r="A69" s="17" t="s">
        <v>81</v>
      </c>
      <c r="B69" s="8">
        <v>7019972000</v>
      </c>
      <c r="C69" s="8">
        <v>0</v>
      </c>
      <c r="D69" s="8">
        <v>541234499</v>
      </c>
      <c r="E69" s="8">
        <v>7561206499</v>
      </c>
      <c r="F69" s="8">
        <v>0</v>
      </c>
      <c r="G69" s="8">
        <v>7561206499</v>
      </c>
      <c r="H69" s="8">
        <v>-45858515</v>
      </c>
      <c r="I69" s="8">
        <v>7443677685</v>
      </c>
      <c r="J69" s="8">
        <v>117528814</v>
      </c>
      <c r="K69" s="8">
        <v>372877399</v>
      </c>
      <c r="L69" s="8">
        <v>6260829931</v>
      </c>
      <c r="M69" s="8">
        <v>1182847754</v>
      </c>
      <c r="N69" s="24">
        <f t="shared" si="1"/>
        <v>0.82801996372245878</v>
      </c>
      <c r="O69" s="8">
        <v>277267757</v>
      </c>
      <c r="P69" s="8">
        <v>4801981260</v>
      </c>
      <c r="Q69" s="8">
        <v>1458848671</v>
      </c>
      <c r="R69" s="24">
        <f t="shared" si="0"/>
        <v>0.63508135383355568</v>
      </c>
      <c r="S69" s="8">
        <v>277267757</v>
      </c>
      <c r="T69" s="8">
        <v>4801981260</v>
      </c>
      <c r="U69" s="18">
        <v>0</v>
      </c>
    </row>
    <row r="70" spans="1:21" s="2" customFormat="1" ht="30" x14ac:dyDescent="0.25">
      <c r="A70" s="17" t="s">
        <v>82</v>
      </c>
      <c r="B70" s="8">
        <v>2167423000</v>
      </c>
      <c r="C70" s="8">
        <v>19652400</v>
      </c>
      <c r="D70" s="8">
        <v>1312554204</v>
      </c>
      <c r="E70" s="8">
        <v>3479977204</v>
      </c>
      <c r="F70" s="8">
        <v>0</v>
      </c>
      <c r="G70" s="8">
        <v>3479977204</v>
      </c>
      <c r="H70" s="8">
        <v>167704640</v>
      </c>
      <c r="I70" s="8">
        <v>3479954380</v>
      </c>
      <c r="J70" s="8">
        <v>22824</v>
      </c>
      <c r="K70" s="8">
        <v>6500000</v>
      </c>
      <c r="L70" s="8">
        <v>3312249740</v>
      </c>
      <c r="M70" s="8">
        <v>167704640</v>
      </c>
      <c r="N70" s="24">
        <f t="shared" si="1"/>
        <v>0.95180213714986162</v>
      </c>
      <c r="O70" s="8">
        <v>1245341265</v>
      </c>
      <c r="P70" s="8">
        <v>1729735323</v>
      </c>
      <c r="Q70" s="8">
        <v>1582514417</v>
      </c>
      <c r="R70" s="24">
        <f t="shared" si="0"/>
        <v>0.49705363615939363</v>
      </c>
      <c r="S70" s="8">
        <v>1245341265</v>
      </c>
      <c r="T70" s="8">
        <v>1729735323</v>
      </c>
      <c r="U70" s="18">
        <v>0</v>
      </c>
    </row>
    <row r="71" spans="1:21" s="2" customFormat="1" ht="30" x14ac:dyDescent="0.25">
      <c r="A71" s="17" t="s">
        <v>83</v>
      </c>
      <c r="B71" s="8">
        <v>3344582000</v>
      </c>
      <c r="C71" s="8">
        <v>0</v>
      </c>
      <c r="D71" s="8">
        <v>0</v>
      </c>
      <c r="E71" s="8">
        <v>3344582000</v>
      </c>
      <c r="F71" s="8">
        <v>0</v>
      </c>
      <c r="G71" s="8">
        <v>3344582000</v>
      </c>
      <c r="H71" s="8">
        <v>12378898</v>
      </c>
      <c r="I71" s="8">
        <v>3344582000</v>
      </c>
      <c r="J71" s="8">
        <v>0</v>
      </c>
      <c r="K71" s="8">
        <v>32045682</v>
      </c>
      <c r="L71" s="8">
        <v>3088493056</v>
      </c>
      <c r="M71" s="8">
        <v>256088944</v>
      </c>
      <c r="N71" s="24">
        <f t="shared" ref="N71:N85" si="7">+L71/G71</f>
        <v>0.92343170417110421</v>
      </c>
      <c r="O71" s="8">
        <v>216303272</v>
      </c>
      <c r="P71" s="8">
        <v>2253172798</v>
      </c>
      <c r="Q71" s="8">
        <v>835320258</v>
      </c>
      <c r="R71" s="24">
        <f t="shared" ref="R71:R85" si="8">+P71/G71</f>
        <v>0.67367844412246436</v>
      </c>
      <c r="S71" s="8">
        <v>216303272</v>
      </c>
      <c r="T71" s="8">
        <v>2253172798</v>
      </c>
      <c r="U71" s="18">
        <v>0</v>
      </c>
    </row>
    <row r="72" spans="1:21" s="2" customFormat="1" ht="30" x14ac:dyDescent="0.25">
      <c r="A72" s="17" t="s">
        <v>84</v>
      </c>
      <c r="B72" s="8">
        <v>75622454000</v>
      </c>
      <c r="C72" s="8">
        <v>-70000000</v>
      </c>
      <c r="D72" s="8">
        <v>10338332717</v>
      </c>
      <c r="E72" s="8">
        <v>85960786717</v>
      </c>
      <c r="F72" s="8">
        <v>0</v>
      </c>
      <c r="G72" s="8">
        <v>85960786717</v>
      </c>
      <c r="H72" s="8">
        <v>4670151214</v>
      </c>
      <c r="I72" s="8">
        <v>83913787506</v>
      </c>
      <c r="J72" s="8">
        <v>2046999211</v>
      </c>
      <c r="K72" s="8">
        <v>3655480782</v>
      </c>
      <c r="L72" s="8">
        <v>33985575606</v>
      </c>
      <c r="M72" s="8">
        <v>49928211900</v>
      </c>
      <c r="N72" s="24">
        <f t="shared" si="7"/>
        <v>0.39536138399811616</v>
      </c>
      <c r="O72" s="8">
        <v>1986436318</v>
      </c>
      <c r="P72" s="8">
        <v>17541646451</v>
      </c>
      <c r="Q72" s="8">
        <v>16443929155</v>
      </c>
      <c r="R72" s="24">
        <f t="shared" si="8"/>
        <v>0.20406568065448943</v>
      </c>
      <c r="S72" s="8">
        <v>1986436318</v>
      </c>
      <c r="T72" s="8">
        <v>17541646451</v>
      </c>
      <c r="U72" s="18">
        <v>0</v>
      </c>
    </row>
    <row r="73" spans="1:21" s="2" customFormat="1" ht="30" x14ac:dyDescent="0.25">
      <c r="A73" s="17" t="s">
        <v>85</v>
      </c>
      <c r="B73" s="8">
        <v>198759165000</v>
      </c>
      <c r="C73" s="8">
        <v>-150000000</v>
      </c>
      <c r="D73" s="8">
        <v>35273580672</v>
      </c>
      <c r="E73" s="8">
        <v>234032745672</v>
      </c>
      <c r="F73" s="8">
        <v>0</v>
      </c>
      <c r="G73" s="8">
        <v>234032745672</v>
      </c>
      <c r="H73" s="8">
        <v>27355469295</v>
      </c>
      <c r="I73" s="8">
        <v>233399677886</v>
      </c>
      <c r="J73" s="8">
        <v>633067786</v>
      </c>
      <c r="K73" s="8">
        <v>6310905884</v>
      </c>
      <c r="L73" s="8">
        <v>189889745285</v>
      </c>
      <c r="M73" s="8">
        <v>43509932601</v>
      </c>
      <c r="N73" s="24">
        <f t="shared" si="7"/>
        <v>0.81138109429837224</v>
      </c>
      <c r="O73" s="8">
        <v>16979718903</v>
      </c>
      <c r="P73" s="8">
        <v>110224693646</v>
      </c>
      <c r="Q73" s="8">
        <v>79665051639</v>
      </c>
      <c r="R73" s="24">
        <f t="shared" si="8"/>
        <v>0.47097979100959392</v>
      </c>
      <c r="S73" s="8">
        <v>16981576204</v>
      </c>
      <c r="T73" s="8">
        <v>110209476080</v>
      </c>
      <c r="U73" s="18">
        <v>15217566</v>
      </c>
    </row>
    <row r="74" spans="1:21" s="2" customFormat="1" ht="30" x14ac:dyDescent="0.25">
      <c r="A74" s="17" t="s">
        <v>86</v>
      </c>
      <c r="B74" s="8">
        <v>184427181000</v>
      </c>
      <c r="C74" s="8">
        <v>-500000000</v>
      </c>
      <c r="D74" s="8">
        <v>71999769756</v>
      </c>
      <c r="E74" s="8">
        <v>256426950756</v>
      </c>
      <c r="F74" s="8">
        <v>0</v>
      </c>
      <c r="G74" s="8">
        <v>256426950756</v>
      </c>
      <c r="H74" s="8">
        <v>1173564931</v>
      </c>
      <c r="I74" s="8">
        <v>253992761995</v>
      </c>
      <c r="J74" s="8">
        <v>2434188761</v>
      </c>
      <c r="K74" s="8">
        <v>4735491200</v>
      </c>
      <c r="L74" s="8">
        <v>241173556015</v>
      </c>
      <c r="M74" s="8">
        <v>12819205980</v>
      </c>
      <c r="N74" s="24">
        <f t="shared" si="7"/>
        <v>0.94051563341517019</v>
      </c>
      <c r="O74" s="8">
        <v>16462056633</v>
      </c>
      <c r="P74" s="8">
        <v>138306160714</v>
      </c>
      <c r="Q74" s="8">
        <v>102867395301</v>
      </c>
      <c r="R74" s="24">
        <f t="shared" si="8"/>
        <v>0.53935891023250349</v>
      </c>
      <c r="S74" s="8">
        <v>16168927841</v>
      </c>
      <c r="T74" s="8">
        <v>138013031922</v>
      </c>
      <c r="U74" s="18">
        <v>293128792</v>
      </c>
    </row>
    <row r="75" spans="1:21" s="2" customFormat="1" ht="30" x14ac:dyDescent="0.25">
      <c r="A75" s="17" t="s">
        <v>87</v>
      </c>
      <c r="B75" s="8">
        <v>5490267000</v>
      </c>
      <c r="C75" s="8">
        <v>116028000</v>
      </c>
      <c r="D75" s="8">
        <v>47387127286</v>
      </c>
      <c r="E75" s="8">
        <v>52877394286</v>
      </c>
      <c r="F75" s="8">
        <v>0</v>
      </c>
      <c r="G75" s="8">
        <v>52877394286</v>
      </c>
      <c r="H75" s="8">
        <v>2446734079</v>
      </c>
      <c r="I75" s="8">
        <v>24395161505</v>
      </c>
      <c r="J75" s="8">
        <v>28482232781</v>
      </c>
      <c r="K75" s="8">
        <v>16956997959</v>
      </c>
      <c r="L75" s="8">
        <v>24072560564</v>
      </c>
      <c r="M75" s="8">
        <v>322600941</v>
      </c>
      <c r="N75" s="24">
        <f t="shared" si="7"/>
        <v>0.455252398289481</v>
      </c>
      <c r="O75" s="8">
        <v>17585343384</v>
      </c>
      <c r="P75" s="8">
        <v>21307861315</v>
      </c>
      <c r="Q75" s="8">
        <v>2764699249</v>
      </c>
      <c r="R75" s="24">
        <f t="shared" si="8"/>
        <v>0.40296730961725058</v>
      </c>
      <c r="S75" s="8">
        <v>17585343384</v>
      </c>
      <c r="T75" s="8">
        <v>21307861315</v>
      </c>
      <c r="U75" s="18">
        <v>0</v>
      </c>
    </row>
    <row r="76" spans="1:21" s="2" customFormat="1" ht="30" x14ac:dyDescent="0.25">
      <c r="A76" s="17" t="s">
        <v>88</v>
      </c>
      <c r="B76" s="8">
        <v>5424337000</v>
      </c>
      <c r="C76" s="8">
        <v>-33278857</v>
      </c>
      <c r="D76" s="8">
        <v>-33278857</v>
      </c>
      <c r="E76" s="8">
        <v>5391058143</v>
      </c>
      <c r="F76" s="8">
        <v>0</v>
      </c>
      <c r="G76" s="8">
        <v>5391058143</v>
      </c>
      <c r="H76" s="8">
        <v>138905776</v>
      </c>
      <c r="I76" s="8">
        <v>5389467405</v>
      </c>
      <c r="J76" s="8">
        <v>1590738</v>
      </c>
      <c r="K76" s="8">
        <v>20480586</v>
      </c>
      <c r="L76" s="8">
        <v>5021282772</v>
      </c>
      <c r="M76" s="8">
        <v>368184633</v>
      </c>
      <c r="N76" s="24">
        <f t="shared" si="7"/>
        <v>0.93140950047438587</v>
      </c>
      <c r="O76" s="8">
        <v>486000006</v>
      </c>
      <c r="P76" s="8">
        <v>3350373680</v>
      </c>
      <c r="Q76" s="8">
        <v>1670909092</v>
      </c>
      <c r="R76" s="24">
        <f t="shared" si="8"/>
        <v>0.62146865997916956</v>
      </c>
      <c r="S76" s="8">
        <v>477873604</v>
      </c>
      <c r="T76" s="8">
        <v>3342247278</v>
      </c>
      <c r="U76" s="18">
        <v>8126402</v>
      </c>
    </row>
    <row r="77" spans="1:21" s="2" customFormat="1" ht="30" x14ac:dyDescent="0.25">
      <c r="A77" s="17" t="s">
        <v>89</v>
      </c>
      <c r="B77" s="8">
        <v>191863750000</v>
      </c>
      <c r="C77" s="8">
        <v>0</v>
      </c>
      <c r="D77" s="8">
        <v>-19111084272</v>
      </c>
      <c r="E77" s="8">
        <v>172752665728</v>
      </c>
      <c r="F77" s="8">
        <v>0</v>
      </c>
      <c r="G77" s="8">
        <v>172752665728</v>
      </c>
      <c r="H77" s="8">
        <v>938544248</v>
      </c>
      <c r="I77" s="8">
        <v>170924396018</v>
      </c>
      <c r="J77" s="8">
        <v>1828269710</v>
      </c>
      <c r="K77" s="8">
        <v>319600675</v>
      </c>
      <c r="L77" s="8">
        <v>162221661684</v>
      </c>
      <c r="M77" s="8">
        <v>8702734334</v>
      </c>
      <c r="N77" s="24">
        <f t="shared" si="7"/>
        <v>0.93903999107845249</v>
      </c>
      <c r="O77" s="8">
        <v>16502706292</v>
      </c>
      <c r="P77" s="8">
        <v>129519173561</v>
      </c>
      <c r="Q77" s="8">
        <v>32702488123</v>
      </c>
      <c r="R77" s="24">
        <f t="shared" si="8"/>
        <v>0.74973762642209318</v>
      </c>
      <c r="S77" s="8">
        <v>16502706292</v>
      </c>
      <c r="T77" s="8">
        <v>129519173561</v>
      </c>
      <c r="U77" s="18">
        <v>0</v>
      </c>
    </row>
    <row r="78" spans="1:21" s="2" customFormat="1" ht="30" x14ac:dyDescent="0.25">
      <c r="A78" s="17" t="s">
        <v>90</v>
      </c>
      <c r="B78" s="8">
        <v>63217291000</v>
      </c>
      <c r="C78" s="8">
        <v>0</v>
      </c>
      <c r="D78" s="8">
        <v>-1500000000</v>
      </c>
      <c r="E78" s="8">
        <v>61717291000</v>
      </c>
      <c r="F78" s="8">
        <v>0</v>
      </c>
      <c r="G78" s="8">
        <v>61717291000</v>
      </c>
      <c r="H78" s="8">
        <v>98690589</v>
      </c>
      <c r="I78" s="8">
        <v>59820040077</v>
      </c>
      <c r="J78" s="8">
        <v>1897250923</v>
      </c>
      <c r="K78" s="8">
        <v>159795503</v>
      </c>
      <c r="L78" s="8">
        <v>57277499093</v>
      </c>
      <c r="M78" s="8">
        <v>2542540984</v>
      </c>
      <c r="N78" s="24">
        <f>+L78/G78</f>
        <v>0.9280624305593711</v>
      </c>
      <c r="O78" s="8">
        <v>4986709880</v>
      </c>
      <c r="P78" s="8">
        <v>38543040305</v>
      </c>
      <c r="Q78" s="8">
        <v>18734458788</v>
      </c>
      <c r="R78" s="24">
        <f t="shared" si="8"/>
        <v>0.62450959334880718</v>
      </c>
      <c r="S78" s="8">
        <v>5066784625</v>
      </c>
      <c r="T78" s="8">
        <v>38537834972</v>
      </c>
      <c r="U78" s="18">
        <v>5205333</v>
      </c>
    </row>
    <row r="79" spans="1:21" s="2" customFormat="1" ht="30" x14ac:dyDescent="0.25">
      <c r="A79" s="17" t="s">
        <v>91</v>
      </c>
      <c r="B79" s="8">
        <v>1000000000</v>
      </c>
      <c r="C79" s="8">
        <v>0</v>
      </c>
      <c r="D79" s="8">
        <v>0</v>
      </c>
      <c r="E79" s="8">
        <v>1000000000</v>
      </c>
      <c r="F79" s="8">
        <v>0</v>
      </c>
      <c r="G79" s="8">
        <v>1000000000</v>
      </c>
      <c r="H79" s="8">
        <v>-6911000</v>
      </c>
      <c r="I79" s="8">
        <v>958000000</v>
      </c>
      <c r="J79" s="8">
        <v>42000000</v>
      </c>
      <c r="K79" s="8">
        <v>47650000</v>
      </c>
      <c r="L79" s="8">
        <v>690615000</v>
      </c>
      <c r="M79" s="8">
        <v>267385000</v>
      </c>
      <c r="N79" s="24">
        <f t="shared" si="7"/>
        <v>0.69061499999999998</v>
      </c>
      <c r="O79" s="8">
        <v>109558000</v>
      </c>
      <c r="P79" s="8">
        <v>374060933</v>
      </c>
      <c r="Q79" s="8">
        <v>316554067</v>
      </c>
      <c r="R79" s="24">
        <f t="shared" si="8"/>
        <v>0.37406093299999998</v>
      </c>
      <c r="S79" s="8">
        <v>109558000</v>
      </c>
      <c r="T79" s="8">
        <v>374060933</v>
      </c>
      <c r="U79" s="18">
        <v>0</v>
      </c>
    </row>
    <row r="80" spans="1:21" s="2" customFormat="1" ht="30" x14ac:dyDescent="0.25">
      <c r="A80" s="17" t="s">
        <v>92</v>
      </c>
      <c r="B80" s="8">
        <v>13392621000</v>
      </c>
      <c r="C80" s="8">
        <v>0</v>
      </c>
      <c r="D80" s="8">
        <v>36306090034</v>
      </c>
      <c r="E80" s="8">
        <v>49698711034</v>
      </c>
      <c r="F80" s="8">
        <v>0</v>
      </c>
      <c r="G80" s="8">
        <v>49698711034</v>
      </c>
      <c r="H80" s="8">
        <v>-20189996101</v>
      </c>
      <c r="I80" s="8">
        <v>19996192246</v>
      </c>
      <c r="J80" s="8">
        <v>29702518788</v>
      </c>
      <c r="K80" s="8">
        <v>7616457355</v>
      </c>
      <c r="L80" s="8">
        <v>17488047702</v>
      </c>
      <c r="M80" s="8">
        <v>2508144544</v>
      </c>
      <c r="N80" s="24">
        <f t="shared" si="7"/>
        <v>0.35188131318005483</v>
      </c>
      <c r="O80" s="8">
        <v>1016048588</v>
      </c>
      <c r="P80" s="8">
        <v>6729194524</v>
      </c>
      <c r="Q80" s="8">
        <v>10758853178</v>
      </c>
      <c r="R80" s="24">
        <f t="shared" si="8"/>
        <v>0.13539977967228178</v>
      </c>
      <c r="S80" s="8">
        <v>1016048588</v>
      </c>
      <c r="T80" s="8">
        <v>6729194524</v>
      </c>
      <c r="U80" s="18">
        <v>0</v>
      </c>
    </row>
    <row r="81" spans="1:21" s="2" customFormat="1" ht="30" x14ac:dyDescent="0.25">
      <c r="A81" s="17" t="s">
        <v>93</v>
      </c>
      <c r="B81" s="8">
        <v>22428627000</v>
      </c>
      <c r="C81" s="8">
        <v>0</v>
      </c>
      <c r="D81" s="8">
        <v>-7125860116</v>
      </c>
      <c r="E81" s="8">
        <v>15302766884</v>
      </c>
      <c r="F81" s="8">
        <v>0</v>
      </c>
      <c r="G81" s="8">
        <v>15302766884</v>
      </c>
      <c r="H81" s="8">
        <v>881987778</v>
      </c>
      <c r="I81" s="8">
        <v>15288624627</v>
      </c>
      <c r="J81" s="8">
        <v>14142257</v>
      </c>
      <c r="K81" s="8">
        <v>1017916322</v>
      </c>
      <c r="L81" s="8">
        <v>13929319915</v>
      </c>
      <c r="M81" s="8">
        <v>1359304712</v>
      </c>
      <c r="N81" s="24">
        <f t="shared" si="7"/>
        <v>0.91024845510546037</v>
      </c>
      <c r="O81" s="8">
        <v>1259853541</v>
      </c>
      <c r="P81" s="8">
        <v>9452750807</v>
      </c>
      <c r="Q81" s="8">
        <v>4476569108</v>
      </c>
      <c r="R81" s="24">
        <f t="shared" si="8"/>
        <v>0.61771514123262516</v>
      </c>
      <c r="S81" s="8">
        <v>1259722541</v>
      </c>
      <c r="T81" s="8">
        <v>9448165807</v>
      </c>
      <c r="U81" s="18">
        <v>4585000</v>
      </c>
    </row>
    <row r="82" spans="1:21" s="2" customFormat="1" ht="30" x14ac:dyDescent="0.25">
      <c r="A82" s="17" t="s">
        <v>94</v>
      </c>
      <c r="B82" s="8">
        <v>18007475000</v>
      </c>
      <c r="C82" s="8">
        <v>500000000</v>
      </c>
      <c r="D82" s="8">
        <v>86388466</v>
      </c>
      <c r="E82" s="8">
        <v>18093863466</v>
      </c>
      <c r="F82" s="8">
        <v>0</v>
      </c>
      <c r="G82" s="8">
        <v>18093863466</v>
      </c>
      <c r="H82" s="8">
        <v>1172446708</v>
      </c>
      <c r="I82" s="8">
        <v>17964773259</v>
      </c>
      <c r="J82" s="8">
        <v>129090207</v>
      </c>
      <c r="K82" s="8">
        <v>681438996</v>
      </c>
      <c r="L82" s="8">
        <v>15039363498</v>
      </c>
      <c r="M82" s="8">
        <v>2925409761</v>
      </c>
      <c r="N82" s="24">
        <f t="shared" si="7"/>
        <v>0.83118586178459453</v>
      </c>
      <c r="O82" s="8">
        <v>1423683858</v>
      </c>
      <c r="P82" s="8">
        <v>11049643325</v>
      </c>
      <c r="Q82" s="8">
        <v>3989720173</v>
      </c>
      <c r="R82" s="24">
        <f t="shared" si="8"/>
        <v>0.61068457522978858</v>
      </c>
      <c r="S82" s="8">
        <v>1423683858</v>
      </c>
      <c r="T82" s="8">
        <v>11049643325</v>
      </c>
      <c r="U82" s="18">
        <v>0</v>
      </c>
    </row>
    <row r="83" spans="1:21" s="2" customFormat="1" ht="30" x14ac:dyDescent="0.25">
      <c r="A83" s="17" t="s">
        <v>95</v>
      </c>
      <c r="B83" s="8">
        <v>3454913000</v>
      </c>
      <c r="C83" s="8">
        <v>253278857</v>
      </c>
      <c r="D83" s="8">
        <v>573278857</v>
      </c>
      <c r="E83" s="8">
        <v>4028191857</v>
      </c>
      <c r="F83" s="8">
        <v>0</v>
      </c>
      <c r="G83" s="8">
        <v>4028191857</v>
      </c>
      <c r="H83" s="8">
        <v>253481856</v>
      </c>
      <c r="I83" s="8">
        <v>4028055514</v>
      </c>
      <c r="J83" s="8">
        <v>136343</v>
      </c>
      <c r="K83" s="8">
        <v>256969218</v>
      </c>
      <c r="L83" s="8">
        <v>3968076444</v>
      </c>
      <c r="M83" s="8">
        <v>59979070</v>
      </c>
      <c r="N83" s="24">
        <f t="shared" si="7"/>
        <v>0.98507632825493796</v>
      </c>
      <c r="O83" s="8">
        <v>419032037</v>
      </c>
      <c r="P83" s="8">
        <v>3156032131</v>
      </c>
      <c r="Q83" s="8">
        <v>812044313</v>
      </c>
      <c r="R83" s="24">
        <f t="shared" si="8"/>
        <v>0.78348605107167313</v>
      </c>
      <c r="S83" s="8">
        <v>419032037</v>
      </c>
      <c r="T83" s="8">
        <v>3156032131</v>
      </c>
      <c r="U83" s="18">
        <v>0</v>
      </c>
    </row>
    <row r="84" spans="1:21" s="2" customFormat="1" ht="30" x14ac:dyDescent="0.25">
      <c r="A84" s="17" t="s">
        <v>96</v>
      </c>
      <c r="B84" s="8">
        <v>251450395000</v>
      </c>
      <c r="C84" s="8">
        <v>0</v>
      </c>
      <c r="D84" s="8">
        <v>-1437526000</v>
      </c>
      <c r="E84" s="8">
        <v>250012869000</v>
      </c>
      <c r="F84" s="8">
        <v>0</v>
      </c>
      <c r="G84" s="8">
        <v>250012869000</v>
      </c>
      <c r="H84" s="8">
        <v>-212258138</v>
      </c>
      <c r="I84" s="8">
        <v>246287982387</v>
      </c>
      <c r="J84" s="8">
        <v>3724886613</v>
      </c>
      <c r="K84" s="8">
        <v>11991211453</v>
      </c>
      <c r="L84" s="8">
        <v>209239906970</v>
      </c>
      <c r="M84" s="8">
        <v>37048075417</v>
      </c>
      <c r="N84" s="24">
        <f t="shared" si="7"/>
        <v>0.83691654676383875</v>
      </c>
      <c r="O84" s="8">
        <v>23867273555</v>
      </c>
      <c r="P84" s="8">
        <v>173187596302</v>
      </c>
      <c r="Q84" s="8">
        <v>36052310668</v>
      </c>
      <c r="R84" s="24">
        <f t="shared" si="8"/>
        <v>0.69271472702471171</v>
      </c>
      <c r="S84" s="8">
        <v>23856275418</v>
      </c>
      <c r="T84" s="8">
        <v>173173024714</v>
      </c>
      <c r="U84" s="18">
        <v>14571588</v>
      </c>
    </row>
    <row r="85" spans="1:21" s="2" customFormat="1" ht="30.75" thickBot="1" x14ac:dyDescent="0.3">
      <c r="A85" s="19" t="s">
        <v>97</v>
      </c>
      <c r="B85" s="20">
        <v>8316666000</v>
      </c>
      <c r="C85" s="20">
        <v>-135680400</v>
      </c>
      <c r="D85" s="20">
        <v>-1792978339</v>
      </c>
      <c r="E85" s="20">
        <v>6523687661</v>
      </c>
      <c r="F85" s="20">
        <v>0</v>
      </c>
      <c r="G85" s="20">
        <v>6523687661</v>
      </c>
      <c r="H85" s="20">
        <v>91985</v>
      </c>
      <c r="I85" s="20">
        <v>6484704368</v>
      </c>
      <c r="J85" s="20">
        <v>38983293</v>
      </c>
      <c r="K85" s="20">
        <v>1398027054</v>
      </c>
      <c r="L85" s="20">
        <v>6400628604</v>
      </c>
      <c r="M85" s="20">
        <v>84075764</v>
      </c>
      <c r="N85" s="26">
        <f t="shared" si="7"/>
        <v>0.98113658050558228</v>
      </c>
      <c r="O85" s="20">
        <v>578449892</v>
      </c>
      <c r="P85" s="20">
        <v>2917581453</v>
      </c>
      <c r="Q85" s="20">
        <v>3483047151</v>
      </c>
      <c r="R85" s="26">
        <f t="shared" si="8"/>
        <v>0.44722886879485751</v>
      </c>
      <c r="S85" s="20">
        <v>578449892</v>
      </c>
      <c r="T85" s="20">
        <v>2917581453</v>
      </c>
      <c r="U85" s="21">
        <v>0</v>
      </c>
    </row>
    <row r="92" spans="1:21" x14ac:dyDescent="0.25">
      <c r="U92" t="s">
        <v>102</v>
      </c>
    </row>
    <row r="93" spans="1:21" x14ac:dyDescent="0.25">
      <c r="J93" s="1"/>
    </row>
  </sheetData>
  <autoFilter ref="A5:V5"/>
  <mergeCells count="1">
    <mergeCell ref="A1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"/>
  <sheetViews>
    <sheetView workbookViewId="0">
      <selection activeCell="C14" sqref="C14"/>
    </sheetView>
  </sheetViews>
  <sheetFormatPr baseColWidth="10" defaultRowHeight="15" x14ac:dyDescent="0.25"/>
  <cols>
    <col min="2" max="2" width="16.42578125" bestFit="1" customWidth="1"/>
    <col min="4" max="4" width="14.7109375" bestFit="1" customWidth="1"/>
    <col min="5" max="5" width="16.42578125" bestFit="1" customWidth="1"/>
    <col min="7" max="7" width="16.42578125" bestFit="1" customWidth="1"/>
    <col min="8" max="8" width="13.7109375" bestFit="1" customWidth="1"/>
    <col min="9" max="9" width="16.42578125" bestFit="1" customWidth="1"/>
    <col min="10" max="11" width="13.7109375" bestFit="1" customWidth="1"/>
    <col min="12" max="12" width="16.42578125" bestFit="1" customWidth="1"/>
    <col min="13" max="13" width="14.7109375" bestFit="1" customWidth="1"/>
    <col min="15" max="17" width="14.7109375" bestFit="1" customWidth="1"/>
    <col min="19" max="20" width="14.7109375" bestFit="1" customWidth="1"/>
  </cols>
  <sheetData>
    <row r="2" spans="1:21" ht="15.75" thickBot="1" x14ac:dyDescent="0.3"/>
    <row r="3" spans="1:21" ht="60.75" thickBot="1" x14ac:dyDescent="0.3">
      <c r="A3" s="3" t="s">
        <v>0</v>
      </c>
      <c r="B3" s="3" t="s">
        <v>1</v>
      </c>
      <c r="C3" s="4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4" t="s">
        <v>7</v>
      </c>
      <c r="I3" s="3" t="s">
        <v>8</v>
      </c>
      <c r="J3" s="4" t="s">
        <v>9</v>
      </c>
      <c r="K3" s="3" t="s">
        <v>10</v>
      </c>
      <c r="L3" s="4" t="s">
        <v>11</v>
      </c>
      <c r="M3" s="3" t="s">
        <v>12</v>
      </c>
      <c r="N3" s="3" t="s">
        <v>13</v>
      </c>
      <c r="O3" s="3" t="s">
        <v>14</v>
      </c>
      <c r="P3" s="4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5" t="s">
        <v>20</v>
      </c>
    </row>
    <row r="4" spans="1:21" x14ac:dyDescent="0.25">
      <c r="A4" s="9" t="s">
        <v>21</v>
      </c>
      <c r="B4" s="10">
        <v>1126325435000</v>
      </c>
      <c r="C4" s="10">
        <v>0</v>
      </c>
      <c r="D4" s="10">
        <v>165578186347</v>
      </c>
      <c r="E4" s="10">
        <v>1291903621347</v>
      </c>
      <c r="F4" s="10">
        <v>0</v>
      </c>
      <c r="G4" s="10">
        <v>1291903621347</v>
      </c>
      <c r="H4" s="10">
        <v>20818656193</v>
      </c>
      <c r="I4" s="10">
        <v>1219928215767</v>
      </c>
      <c r="J4" s="10">
        <v>71975405580</v>
      </c>
      <c r="K4" s="10">
        <v>57828302139</v>
      </c>
      <c r="L4" s="10">
        <v>1045585969572</v>
      </c>
      <c r="M4" s="10">
        <v>174342246195</v>
      </c>
      <c r="N4" s="22">
        <f>+L4/G4</f>
        <v>0.80933743995687735</v>
      </c>
      <c r="O4" s="10">
        <v>112184752925</v>
      </c>
      <c r="P4" s="10">
        <v>714516969360</v>
      </c>
      <c r="Q4" s="10">
        <v>331069000212</v>
      </c>
      <c r="R4" s="22">
        <f>+P4/G4</f>
        <v>0.55307296732786515</v>
      </c>
      <c r="S4" s="10">
        <v>112032030454</v>
      </c>
      <c r="T4" s="10">
        <v>714082415476</v>
      </c>
      <c r="U4" s="11">
        <v>434553884</v>
      </c>
    </row>
    <row r="5" spans="1:21" ht="120.75" thickBot="1" x14ac:dyDescent="0.3">
      <c r="A5" s="12" t="s">
        <v>23</v>
      </c>
      <c r="B5" s="6">
        <v>29719731000</v>
      </c>
      <c r="C5" s="6">
        <v>0</v>
      </c>
      <c r="D5" s="6">
        <v>-2175000000</v>
      </c>
      <c r="E5" s="6">
        <v>27544731000</v>
      </c>
      <c r="F5" s="6">
        <v>0</v>
      </c>
      <c r="G5" s="6">
        <v>27544731000</v>
      </c>
      <c r="H5" s="6">
        <v>-80347156</v>
      </c>
      <c r="I5" s="6">
        <v>27306533268</v>
      </c>
      <c r="J5" s="6">
        <v>238197732</v>
      </c>
      <c r="K5" s="6">
        <v>1175494085</v>
      </c>
      <c r="L5" s="6">
        <v>21573034408</v>
      </c>
      <c r="M5" s="6">
        <v>5733498860</v>
      </c>
      <c r="N5" s="23">
        <f t="shared" ref="N5" si="0">+L5/G5</f>
        <v>0.78320003952843109</v>
      </c>
      <c r="O5" s="6">
        <v>3285065645</v>
      </c>
      <c r="P5" s="6">
        <v>20126683312</v>
      </c>
      <c r="Q5" s="6">
        <v>1446351096</v>
      </c>
      <c r="R5" s="23">
        <f t="shared" ref="R5" si="1">+P5/G5</f>
        <v>0.73069086468842259</v>
      </c>
      <c r="S5" s="6">
        <v>3284872746</v>
      </c>
      <c r="T5" s="6">
        <v>20126490406</v>
      </c>
      <c r="U5" s="13">
        <v>192906</v>
      </c>
    </row>
    <row r="6" spans="1:21" ht="31.5" x14ac:dyDescent="0.25">
      <c r="A6" s="16" t="s">
        <v>101</v>
      </c>
      <c r="B6" s="27">
        <v>8726251000</v>
      </c>
      <c r="C6" s="27">
        <v>0</v>
      </c>
      <c r="D6" s="27">
        <v>-9417710</v>
      </c>
      <c r="E6" s="27">
        <v>8716833290</v>
      </c>
      <c r="F6" s="27">
        <v>0</v>
      </c>
      <c r="G6" s="27">
        <v>8716833290</v>
      </c>
      <c r="H6" s="27">
        <v>0</v>
      </c>
      <c r="I6" s="27">
        <v>8716803290</v>
      </c>
      <c r="J6" s="27">
        <v>30000</v>
      </c>
      <c r="K6" s="27">
        <v>1025785728</v>
      </c>
      <c r="L6" s="27">
        <v>7096319079</v>
      </c>
      <c r="M6" s="27">
        <v>1620484211</v>
      </c>
      <c r="N6" s="28">
        <v>0.81409370156716621</v>
      </c>
      <c r="O6" s="27">
        <v>1027008828</v>
      </c>
      <c r="P6" s="27">
        <v>7046277937</v>
      </c>
      <c r="Q6" s="27">
        <v>50041142</v>
      </c>
      <c r="R6" s="29">
        <v>0.80835295371353832</v>
      </c>
      <c r="S6" s="27">
        <v>162310002</v>
      </c>
      <c r="T6" s="27">
        <v>6181386212</v>
      </c>
      <c r="U6" s="27">
        <v>864891725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30 noviembre - Vigenc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Luisa Mercedes Molano Figueroa</cp:lastModifiedBy>
  <dcterms:created xsi:type="dcterms:W3CDTF">2021-12-01T20:15:40Z</dcterms:created>
  <dcterms:modified xsi:type="dcterms:W3CDTF">2021-12-13T18:10:38Z</dcterms:modified>
</cp:coreProperties>
</file>