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CORRESPONDENCIA 2021\ESTADOS FINANCIEROS 2021\SEPTIEMBRE\"/>
    </mc:Choice>
  </mc:AlternateContent>
  <bookViews>
    <workbookView xWindow="0" yWindow="0" windowWidth="28800" windowHeight="11445"/>
  </bookViews>
  <sheets>
    <sheet name="CGN001-2015" sheetId="2" r:id="rId1"/>
    <sheet name="CGN2015-0002" sheetId="3" r:id="rId2"/>
    <sheet name="EST SITUA FINANC" sheetId="4" r:id="rId3"/>
    <sheet name="EST.RESULTADO" sheetId="5" r:id="rId4"/>
    <sheet name="SIPROJ" sheetId="6" r:id="rId5"/>
  </sheets>
  <externalReferences>
    <externalReference r:id="rId6"/>
    <externalReference r:id="rId7"/>
  </externalReferences>
  <definedNames>
    <definedName name="_xlnm._FilterDatabase" localSheetId="0" hidden="1">'CGN001-2015'!$A$10:$H$279</definedName>
    <definedName name="ACREEDORES">#REF!</definedName>
    <definedName name="ACTIVO">#REF!</definedName>
    <definedName name="ACTIVOS_ADQUIRIDOS_DE_INSTITUCIONES_INSCRITAS">#REF!</definedName>
    <definedName name="AGOTAMIENTO">#REF!</definedName>
    <definedName name="AGOTAMIENTO_ACUMULADO_DE_RECURSOS_NO_RENOVABLES__CR___1684_AGOTAMIENTO_ACUMULADO">#REF!</definedName>
    <definedName name="AJUSTE_DE_EJERCICIOS_ANTERIORES">#REF!</definedName>
    <definedName name="AJUSTES_POR_INFLACION">#REF!</definedName>
    <definedName name="AMORTIZACION_ACUMULADA_DE_BIENES_ENTREGADOS_A_TERCEROS_CR">#REF!</definedName>
    <definedName name="AMORTIZACION_ACUMULADA_DE_INTANGIBLES__CR">#REF!</definedName>
    <definedName name="AMORTIZACION_ACUMULADA_DE_INVERSIONES_DE_RECURSOS_NO_RENOVABLES__CR">#REF!</definedName>
    <definedName name="AMORTIZACION_ACUMULADA_DE_RECURSOS_RENOVABLES__CR">#REF!</definedName>
    <definedName name="APORTES_POR_COBRAR_A_ENTIDADES_AFILIADAS">#REF!</definedName>
    <definedName name="APORTES_POR_PAGAR_A_AFILIADOS">#REF!</definedName>
    <definedName name="AVANCES_Y_ANTICIPOS_ENTREGADOS">#REF!</definedName>
    <definedName name="AVANCES_Y_ANTICIPOS_RECIBIDOS">#REF!</definedName>
    <definedName name="BANCOS_Y_CORPORACIONES">#REF!</definedName>
    <definedName name="BIENES_COMERCIALIZADOS">#REF!</definedName>
    <definedName name="BIENES_DE_ARTE_Y_CULTURA">#REF!</definedName>
    <definedName name="BIENES_DE_BENEFICIO_Y_USO_PUBLICO_EN_CONSTRUCCION">#REF!</definedName>
    <definedName name="BIENES_DE_USO_PUBLICO">#REF!</definedName>
    <definedName name="BIENES_ENTREGADOS_A_TERCEROS">#REF!</definedName>
    <definedName name="BIENES_ENTREGADOS_EN_CUSTODIA">#REF!</definedName>
    <definedName name="BIENES_HISTORICOS_Y_CULTURALES">#REF!</definedName>
    <definedName name="BIENES_MUEBLES_EN_BODEGA">#REF!</definedName>
    <definedName name="BIENES_PRODUCIDOS">#REF!</definedName>
    <definedName name="BIENES_RECIBIDOS_EN_ARRENDAMIENTO_FINANCIERO">#REF!</definedName>
    <definedName name="BIENES_RECIBIDOS_EN_CUSTODIA">#REF!</definedName>
    <definedName name="BIENES_RECIBIDOS_EN_DACION_DE_PAGO">#REF!</definedName>
    <definedName name="BONOS">#REF!</definedName>
    <definedName name="BONOS_Y_TITULOS_PENSIONALES">#REF!</definedName>
    <definedName name="CAJA">#REF!</definedName>
    <definedName name="CAPITAL_AUTORIZADO_Y_PAGADO">#REF!</definedName>
    <definedName name="CAPITAL_FISCAL">#REF!</definedName>
    <definedName name="CAPITAL_GARANTIA_EMITIDO">#REF!</definedName>
    <definedName name="CAPITAL_GARANTIA_OTORGADO">#REF!</definedName>
    <definedName name="CARGOS_DIFERIDOS">#REF!</definedName>
    <definedName name="CIERRE_DE_INGRESOS__GASTOS_Y_COSTOS">#REF!</definedName>
    <definedName name="CONSTRUCCIONES_EN_CURSO">#REF!</definedName>
    <definedName name="CONTRATISTAS">#REF!</definedName>
    <definedName name="CONTRATOS_DE_ARRENDAMIENTO_FINANCIERO">#REF!</definedName>
    <definedName name="CORRECCION_MONETARIA">#REF!</definedName>
    <definedName name="COSTOS_DE_SERVICIOS">#REF!</definedName>
    <definedName name="CREDITOS_DIFERIDOS">#REF!</definedName>
    <definedName name="CREDITOS_JUDICIALES">#REF!</definedName>
    <definedName name="CUENTAS_DE_ORDEN_ACREEDORAS_FIDUCIARIAS">#REF!</definedName>
    <definedName name="CUENTAS_DE_ORDEN_DEUDORAS_FIDUCIARIAS">#REF!</definedName>
    <definedName name="CUENTAS_POR_COBRAR">#REF!</definedName>
    <definedName name="DE_RENTA_FIJA">#REF!</definedName>
    <definedName name="DE_RENTA_VARIABLE">#REF!</definedName>
    <definedName name="DEPOSITOS_ENTREGADOS">#REF!</definedName>
    <definedName name="DEPOSITOS_RECIBIDOS_DE_TERCEROS">#REF!</definedName>
    <definedName name="DEPRECIACION">#REF!</definedName>
    <definedName name="DEPRECIACION_ACUMULADA__CR">#REF!</definedName>
    <definedName name="DEPRECIACION_DIFERIDA">#REF!</definedName>
    <definedName name="DERECHOS_CONTINGENTES_POR_CONTRA__CR">#REF!</definedName>
    <definedName name="DEUDORAS_DE_CONTROL_POR_CONTRA__CR">#REF!</definedName>
    <definedName name="DEUDORAS_FIDUCIARIAS_POR_CONTRA__CR">#REF!</definedName>
    <definedName name="DEUDORAS_FISCALES_POR_CONTRA__CR">#REF!</definedName>
    <definedName name="DEVOLUCIONES__REBAJAS_Y_DESCUENTOS_EN_VENTA_DE__SERVICIOS__DB">#REF!</definedName>
    <definedName name="DEVOLUCIONES__REBAJAS_Y_DESCUENTOS_EN_VENTA_DE_BIENES__DB">#REF!</definedName>
    <definedName name="DIVIDENDOS_Y_PARTICIPACIONES_DECRETADOS">#REF!</definedName>
    <definedName name="EDIFICACIONES">#REF!</definedName>
    <definedName name="EN_PODER_DE_TERCEROS">#REF!</definedName>
    <definedName name="EN_TRANSITO">#REF!</definedName>
    <definedName name="EQUIPO_CIENTIFICO">#REF!</definedName>
    <definedName name="EQUIPO_DE_TRANSPORTE__TRACCION_Y_ELEVACION">#REF!</definedName>
    <definedName name="EQUIPOS_DE_COMUNICACION_Y_COMPUTACION">#REF!</definedName>
    <definedName name="EQUIPOS_Y_MATERIALES_EN_DEPOSITO">#REF!</definedName>
    <definedName name="EXTERNA">#REF!</definedName>
    <definedName name="EXTRAORDINARIOS">#REF!</definedName>
    <definedName name="FINANCIEROS">#REF!</definedName>
    <definedName name="FONDOS_INTERBANCARIOS_COMPRADOS_Y_PACTOS_DE_RECOMPRA">#REF!</definedName>
    <definedName name="GASTOS_FINANCIEROS_POR_PAGAR">#REF!</definedName>
    <definedName name="GASTOS_PAGADOS_POR_ANTICIPADO">#REF!</definedName>
    <definedName name="GENERALES">#REF!</definedName>
    <definedName name="HECTOR">#REF!</definedName>
    <definedName name="IMPUESTOS__CONTRIBUCIONES_Y_TASAS_POR_PAGAR">#REF!</definedName>
    <definedName name="IMPUESTOS_AL_VALOR_AGREGADO_IVA">#REF!</definedName>
    <definedName name="INGRESOS">#REF!</definedName>
    <definedName name="INGRESOS_RECIBIDOS_POR_ANTICIPADO">#REF!</definedName>
    <definedName name="INTANGIBLES">#REF!</definedName>
    <definedName name="INTERNA">#REF!</definedName>
    <definedName name="INVERSIONES_EN_EXPLOTACION_DE_RECURSOS_NO_RENOVABLES">#REF!</definedName>
    <definedName name="JUDITH">#REF!</definedName>
    <definedName name="JUDY">#REF!</definedName>
    <definedName name="JUEGOS_DE_SUERTE_Y_AZAR">#REF!</definedName>
    <definedName name="MAQUINARIA__PLANTA_Y_EQUIPO_EN_MONTAJE">#REF!</definedName>
    <definedName name="MAQUINARIA__PLANTA_Y_EQUIPO_EN_TRANSITO">#REF!</definedName>
    <definedName name="MAQUINARIA_Y_EQUIPO">#REF!</definedName>
    <definedName name="MERCANCIAS_EN_EXISTENCIA">#REF!</definedName>
    <definedName name="MERCANCIAS_PROCESADAS">#REF!</definedName>
    <definedName name="MUEBLES__ENSERES_Y_EQUIPOS_DE_OFICINA">#REF!</definedName>
    <definedName name="NO_TRIBUTARIOS">#REF!</definedName>
    <definedName name="OBRAS_Y_MEJORAS_EN_PROPIEDAD_AJENA">#REF!</definedName>
    <definedName name="OPERACIONES_DE_BANCA_CENTRAL">#REF!</definedName>
    <definedName name="OPERACIONES_DE_CAPTACION_Y_SERVICIOS_FINANCIEROS">#REF!</definedName>
    <definedName name="OTRAS_CUENTAS_ACREEDORAS_DE_CONTROL">#REF!</definedName>
    <definedName name="OTRAS_CUENTAS_DEUDORAS_DE_CONTROL">#REF!</definedName>
    <definedName name="OTRAS_CUENTAS_POR_PAGAR">#REF!</definedName>
    <definedName name="OTRAS_RESPONSABILIDADES_CONTINGENTES">#REF!</definedName>
    <definedName name="OTRAS_TRANSFERENCIAS_GIRADAS">#REF!</definedName>
    <definedName name="OTRAS_TRANSFERENCIAS_RECIBIDAS">#REF!</definedName>
    <definedName name="OTROS_BONOS_Y_TITULOS_EMITIDOS">#REF!</definedName>
    <definedName name="OTROS_DERECHOS_CONTINGENTES">#REF!</definedName>
    <definedName name="OTROS_DEUDORES">#REF!</definedName>
    <definedName name="OTROS_SERVICIOS">#REF!</definedName>
    <definedName name="PASIVO">#REF!</definedName>
    <definedName name="PATRIMONIO_O_BIENES_FIDEICOMITIDOS">#REF!</definedName>
    <definedName name="PATRIMONIO_PUBLICO_INCORPORADO">#REF!</definedName>
    <definedName name="PENSIONES_DE_JUBILACION">#REF!</definedName>
    <definedName name="PENSIONES_POR_PAGAR">#REF!</definedName>
    <definedName name="pino">#REF!</definedName>
    <definedName name="PLANTAS_Y_DUCTOS">#REF!</definedName>
    <definedName name="PRESTAMOS_CONCEDIDOS">#REF!</definedName>
    <definedName name="PRIMA_EN_COLOCACION_DE_ACCIONES__CUOTAS_O_PARTES_DE_INTERES_SOCIAL">#REF!</definedName>
    <definedName name="PRINCIPAL_Y_SUBALTERNA">#REF!</definedName>
    <definedName name="PRODUCTOS_EN_PROCESO">#REF!</definedName>
    <definedName name="PROVEEDORES">#REF!</definedName>
    <definedName name="PROVISION__PARA_BIENES_RECIBIDOS_EN_PAGO__CR">#REF!</definedName>
    <definedName name="PROVISION_BIENES_DE_ARTE_Y_CULTURA__CR">#REF!</definedName>
    <definedName name="PROVISION_PARA_CONTINGENCIAS">#REF!</definedName>
    <definedName name="PROVISION_PARA_DEUDORES__CR">#REF!</definedName>
    <definedName name="PROVISION_PARA_OBLIGACIONES_FISCALES">#REF!</definedName>
    <definedName name="PROVISION_PARA_PRESTACIONES_SOCIALES">#REF!</definedName>
    <definedName name="PROVISION_PARA_PROTECCION_DE_INVENTARIOS__CR">#REF!</definedName>
    <definedName name="PROVISION_PARA_PROTECCION_DE_INVERSIONES__CR">#REF!</definedName>
    <definedName name="PROVISION_PARA_RENTAS_POR_COBRAR__CR">#REF!</definedName>
    <definedName name="PROVISION_PARA_SEGUROS">#REF!</definedName>
    <definedName name="PROVISIONES">#REF!</definedName>
    <definedName name="PROVISIONES__CR">#REF!</definedName>
    <definedName name="PROVISIONES_DIVERSAS">#REF!</definedName>
    <definedName name="RECAUDOS_A_FAVOR_DE_TERCEROS">#REF!</definedName>
    <definedName name="RECURSOS_NO_RENOVABLES">#REF!</definedName>
    <definedName name="RECURSOS_RENOVABLES">#REF!</definedName>
    <definedName name="REDES__LINEAS_Y_CABLES">#REF!</definedName>
    <definedName name="RENTAS_PARAFISCALES">#REF!</definedName>
    <definedName name="RESERVAS">#REF!</definedName>
    <definedName name="RESPONSABILIDADES">#REF!</definedName>
    <definedName name="RESULTADO_DEL_EJERCICIO">#REF!</definedName>
    <definedName name="RESULTADOS_DEL_EJERCICIO">#REF!</definedName>
    <definedName name="REVALORIZACION_DEL_PATRIMONIO">#REF!</definedName>
    <definedName name="REVALORIZACION_HACIENDA_PUBLICA">#REF!</definedName>
    <definedName name="SALARIOS_Y_PRESTACIONES_SOCIALES">#REF!</definedName>
    <definedName name="SEMOVIENTES">#REF!</definedName>
    <definedName name="SERVICIOS_DE_ACUEDUCTO__ALCANTARILLADO_Y_ASEO">#REF!</definedName>
    <definedName name="SERVICIOS_DE_ENERGIA">#REF!</definedName>
    <definedName name="SERVICIOS_DE_GAS">#REF!</definedName>
    <definedName name="SERVICIOS_DE_SALUD_Y_DE_PREVISION_SOCIAL">#REF!</definedName>
    <definedName name="SERVICIOS_DE_SEGUROS_Y_REASEGUROS">#REF!</definedName>
    <definedName name="SERVICIOS_DE_TELECOMUNICACIONES">#REF!</definedName>
    <definedName name="SERVICIOS_DE_TRANSITO_Y_TRANSPORTE">#REF!</definedName>
    <definedName name="SERVICIOS_EDUCATIVOS">#REF!</definedName>
    <definedName name="SERVICIOS_FINANCIEROS">#REF!</definedName>
    <definedName name="SERVICIOS_HOTELEROS">#REF!</definedName>
    <definedName name="SERVICIOS_PERSONALES">#REF!</definedName>
    <definedName name="SUPERAVIT_POR_DONACION">#REF!</definedName>
    <definedName name="SUPERAVIT_POR_VALORIZACION">#REF!</definedName>
    <definedName name="TERRENOS">#REF!</definedName>
    <definedName name="TITULOS_DE_REGULACION_MONETARIA_Y_CAMBIARIA">#REF!</definedName>
    <definedName name="TITULOS_EMITIDOS_POR_EL_TESORO_NACIONAL">#REF!</definedName>
    <definedName name="TRANSFERENCIAS_AL_EXTERIOR">#REF!</definedName>
    <definedName name="TRANSFERENCIAS_INTERGUBERNAMENTALES_GIRADAS">#REF!</definedName>
    <definedName name="TRANSFERENCIAS_INTERGUBERNAMENTALES_RECIBIDAS">#REF!</definedName>
    <definedName name="TRIBUTARIOS">#REF!</definedName>
    <definedName name="UTILIDAD_O_PERDIDA_DE_EJERCICIOS_ANTERIORES">#REF!</definedName>
    <definedName name="VALORIZACIONES">#REF!</definedName>
    <definedName name="VIGENCIA_ANTERI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4" i="6" l="1"/>
  <c r="H34" i="6"/>
  <c r="L32" i="6"/>
  <c r="K32" i="6"/>
  <c r="K31" i="6"/>
  <c r="J31" i="6"/>
  <c r="J26" i="6" s="1"/>
  <c r="L30" i="6"/>
  <c r="K30" i="6"/>
  <c r="L29" i="6"/>
  <c r="L28" i="6"/>
  <c r="K28" i="6"/>
  <c r="L27" i="6"/>
  <c r="K27" i="6"/>
  <c r="K26" i="6"/>
  <c r="G26" i="6"/>
  <c r="G34" i="6" s="1"/>
  <c r="D26" i="6"/>
  <c r="C26" i="6"/>
  <c r="L25" i="6"/>
  <c r="K25" i="6"/>
  <c r="L24" i="6"/>
  <c r="K24" i="6"/>
  <c r="J24" i="6"/>
  <c r="L23" i="6"/>
  <c r="K23" i="6"/>
  <c r="L22" i="6"/>
  <c r="K22" i="6"/>
  <c r="J22" i="6"/>
  <c r="L21" i="6"/>
  <c r="K21" i="6"/>
  <c r="K19" i="6" s="1"/>
  <c r="L20" i="6"/>
  <c r="L19" i="6" s="1"/>
  <c r="K20" i="6"/>
  <c r="J19" i="6"/>
  <c r="F19" i="6"/>
  <c r="F34" i="6" s="1"/>
  <c r="D19" i="6"/>
  <c r="C19" i="6"/>
  <c r="L18" i="6"/>
  <c r="L17" i="6" s="1"/>
  <c r="K18" i="6"/>
  <c r="K17" i="6"/>
  <c r="J17" i="6"/>
  <c r="E17" i="6"/>
  <c r="D17" i="6"/>
  <c r="C17" i="6"/>
  <c r="L16" i="6"/>
  <c r="K16" i="6"/>
  <c r="L15" i="6"/>
  <c r="K15" i="6"/>
  <c r="K14" i="6" s="1"/>
  <c r="L14" i="6"/>
  <c r="J14" i="6"/>
  <c r="E14" i="6"/>
  <c r="D14" i="6"/>
  <c r="C14" i="6"/>
  <c r="L13" i="6"/>
  <c r="K13" i="6"/>
  <c r="L12" i="6"/>
  <c r="K12" i="6"/>
  <c r="L11" i="6"/>
  <c r="K11" i="6"/>
  <c r="K7" i="6" s="1"/>
  <c r="L10" i="6"/>
  <c r="K10" i="6"/>
  <c r="L9" i="6"/>
  <c r="K9" i="6"/>
  <c r="L8" i="6"/>
  <c r="K8" i="6"/>
  <c r="L7" i="6"/>
  <c r="L6" i="6" s="1"/>
  <c r="J7" i="6"/>
  <c r="E7" i="6"/>
  <c r="D7" i="6"/>
  <c r="C7" i="6"/>
  <c r="C6" i="6" s="1"/>
  <c r="C34" i="6" s="1"/>
  <c r="J6" i="6"/>
  <c r="E6" i="6"/>
  <c r="E34" i="6" s="1"/>
  <c r="D6" i="6"/>
  <c r="D34" i="6" s="1"/>
  <c r="A2" i="5"/>
  <c r="A2" i="4"/>
  <c r="B5" i="3"/>
  <c r="B4" i="3"/>
  <c r="B3" i="3"/>
  <c r="J34" i="6" l="1"/>
  <c r="K6" i="6"/>
  <c r="K34" i="6" s="1"/>
  <c r="L31" i="6"/>
  <c r="L26" i="6" s="1"/>
  <c r="L34" i="6" s="1"/>
</calcChain>
</file>

<file path=xl/comments1.xml><?xml version="1.0" encoding="utf-8"?>
<comments xmlns="http://schemas.openxmlformats.org/spreadsheetml/2006/main">
  <authors>
    <author>María Andrea Gómez Restrepo</author>
  </authors>
  <commentList>
    <comment ref="J19" authorId="0" shapeId="0">
      <text>
        <r>
          <rPr>
            <b/>
            <sz val="9"/>
            <color indexed="81"/>
            <rFont val="Tahoma"/>
            <family val="2"/>
          </rPr>
          <t>Corresponde al Valor Presente Entidad (Obligaciones Probables)</t>
        </r>
      </text>
    </comment>
    <comment ref="J26" authorId="0" shapeId="0">
      <text>
        <r>
          <rPr>
            <b/>
            <sz val="9"/>
            <color indexed="81"/>
            <rFont val="Tahoma"/>
            <family val="2"/>
          </rPr>
          <t xml:space="preserve">Corresponde al Valor Final del contingente (Obligaciones Posibles)
</t>
        </r>
      </text>
    </comment>
  </commentList>
</comments>
</file>

<file path=xl/sharedStrings.xml><?xml version="1.0" encoding="utf-8"?>
<sst xmlns="http://schemas.openxmlformats.org/spreadsheetml/2006/main" count="715" uniqueCount="478">
  <si>
    <t>DEPARTAMENTO</t>
  </si>
  <si>
    <t>CUNDINAMARCA</t>
  </si>
  <si>
    <t>CGN2005_001_SALDOS_Y_MOVIMIENTOS</t>
  </si>
  <si>
    <t>MUNICIPIO:</t>
  </si>
  <si>
    <t xml:space="preserve">BOGOTA DISTRITO CAPITAL </t>
  </si>
  <si>
    <t>ENTIDAD:</t>
  </si>
  <si>
    <t>SECRETARIA DISTRITAL DE INTEGRACION SOCIAL</t>
  </si>
  <si>
    <t>CODIGO:</t>
  </si>
  <si>
    <t>FECHA DE CORTE:</t>
  </si>
  <si>
    <t>PERIODO DE MOVIMIENTO</t>
  </si>
  <si>
    <t>(1 de Enero al 30 de Septiembre de 2021)</t>
  </si>
  <si>
    <t>CODIGO CONTABLE</t>
  </si>
  <si>
    <t>NOMBRE</t>
  </si>
  <si>
    <t>SALDO JULIO 01 DE 2021</t>
  </si>
  <si>
    <t>MOVIMIENTO DEBITO</t>
  </si>
  <si>
    <t xml:space="preserve">MOVIMIENTO CREDITO </t>
  </si>
  <si>
    <t>SALDO A SEPTIEMBRE 30 DE 2021</t>
  </si>
  <si>
    <t>SALDO FINAL CORRIENTE</t>
  </si>
  <si>
    <t>SALDO FINAL NO CORRIENTE</t>
  </si>
  <si>
    <t>100000</t>
  </si>
  <si>
    <t>ACTIVOS</t>
  </si>
  <si>
    <t>110000</t>
  </si>
  <si>
    <t>EFECTIVO</t>
  </si>
  <si>
    <t>110500</t>
  </si>
  <si>
    <t>CAJA</t>
  </si>
  <si>
    <t>Caja menor</t>
  </si>
  <si>
    <t>130000</t>
  </si>
  <si>
    <t>CUENTAS POR COBRAR</t>
  </si>
  <si>
    <t>138400</t>
  </si>
  <si>
    <t>OTRAS CUENTAS POR COBRAR</t>
  </si>
  <si>
    <t>Indemnizaciones</t>
  </si>
  <si>
    <t>Responsabilidades fiscales</t>
  </si>
  <si>
    <t>138435</t>
  </si>
  <si>
    <t>Intereses de mora</t>
  </si>
  <si>
    <t>Otras cuentas por cobrar</t>
  </si>
  <si>
    <t>138500</t>
  </si>
  <si>
    <t>CUENTAS POR COBRAR DE DIFÍCIL RECAUDO</t>
  </si>
  <si>
    <t>Otras cuentas por cobrar de difícil recaudo</t>
  </si>
  <si>
    <t>138600</t>
  </si>
  <si>
    <t>DETERIORO ACUMULADO DE CUENTAS POR COBRAR (CR)</t>
  </si>
  <si>
    <t>140000</t>
  </si>
  <si>
    <t>DEUDORES</t>
  </si>
  <si>
    <t>141500</t>
  </si>
  <si>
    <t>PRÉSTAMOS CONCEDIDOS</t>
  </si>
  <si>
    <t>Créditos a empleados</t>
  </si>
  <si>
    <t>Equipos de comunicación y computación</t>
  </si>
  <si>
    <t>160000</t>
  </si>
  <si>
    <t>PROPIEDADES, PLANTA Y EQUIPO</t>
  </si>
  <si>
    <t>160500</t>
  </si>
  <si>
    <t>TERRENOS</t>
  </si>
  <si>
    <t>160504</t>
  </si>
  <si>
    <t>TERRENOS PENDIENTES POR LEGALIZAR</t>
  </si>
  <si>
    <t>161500</t>
  </si>
  <si>
    <t>CONSTRUCCIONES EN CURSO</t>
  </si>
  <si>
    <t>Edificaciones</t>
  </si>
  <si>
    <t>Muebles, enseres y equipo de oficina</t>
  </si>
  <si>
    <t>163500</t>
  </si>
  <si>
    <t>BIENES MUEBLES EN BODEGA</t>
  </si>
  <si>
    <t>Maquinaria y equipo</t>
  </si>
  <si>
    <t>Equipos de comedor, cocina, despensa y hotelería</t>
  </si>
  <si>
    <t>164000</t>
  </si>
  <si>
    <t>EDIFICACIONES</t>
  </si>
  <si>
    <t>Edificios y casas</t>
  </si>
  <si>
    <t>164027</t>
  </si>
  <si>
    <t>Edificaciones pendientes por legalizar</t>
  </si>
  <si>
    <t>165500</t>
  </si>
  <si>
    <t>MAQUINARIA Y EQUIPO</t>
  </si>
  <si>
    <t>Maquinaria industrial</t>
  </si>
  <si>
    <t>Equipo de música</t>
  </si>
  <si>
    <t>Equipo de recreación y deporte</t>
  </si>
  <si>
    <t>Herramientas y accesorios</t>
  </si>
  <si>
    <t>166500</t>
  </si>
  <si>
    <t>MUEBLES, ENSERES Y EQUIPO DE OFICINA</t>
  </si>
  <si>
    <t>Muebles y enseres</t>
  </si>
  <si>
    <t>Equipo y máquina de oficina</t>
  </si>
  <si>
    <t>166505</t>
  </si>
  <si>
    <t>Muebles, enseres y equipo de oficina de uso permanente sin contraprestación</t>
  </si>
  <si>
    <t>167000</t>
  </si>
  <si>
    <t>EQUIPOS DE COMUNICACIÓN Y COMPUTACIÓN</t>
  </si>
  <si>
    <t>Equipo de comunicación</t>
  </si>
  <si>
    <t>Equipo de computación</t>
  </si>
  <si>
    <t>168000</t>
  </si>
  <si>
    <t>EQUIPOS DE COMEDOR, COCINA, DESPENSA Y HOTELERÍA</t>
  </si>
  <si>
    <t>Equipo de restaurante y cafetería</t>
  </si>
  <si>
    <t>168500</t>
  </si>
  <si>
    <t>DEPRECIACIÓN ACUMULADA (CR)</t>
  </si>
  <si>
    <t>168501</t>
  </si>
  <si>
    <t>edificaciones</t>
  </si>
  <si>
    <t>190000</t>
  </si>
  <si>
    <t>OTROS ACTIVOS</t>
  </si>
  <si>
    <t>190200</t>
  </si>
  <si>
    <t>PLAN DE ACTIVOS PARA BENEFICIOS A LOS EMPLEADOS A LARGO PLAZO</t>
  </si>
  <si>
    <t>Encargos fiduciarios</t>
  </si>
  <si>
    <t>190500</t>
  </si>
  <si>
    <t xml:space="preserve">BIENES Y SERVICIOS PAGADOS POR ANTICIPADO </t>
  </si>
  <si>
    <t>Seguros</t>
  </si>
  <si>
    <t>Arrendamientos</t>
  </si>
  <si>
    <t>Otros beneficios a los empleados</t>
  </si>
  <si>
    <t>190600</t>
  </si>
  <si>
    <t>AVANCES Y ANTICIPOS ENTREGADOS</t>
  </si>
  <si>
    <t>Anticipo para adquisición de bienes y servicios</t>
  </si>
  <si>
    <t>Otros avances y anticipos</t>
  </si>
  <si>
    <t>190800</t>
  </si>
  <si>
    <t>RECURSOS ENTREGADOS EN ADMINISTRACIÓN</t>
  </si>
  <si>
    <t>En administración</t>
  </si>
  <si>
    <t>190900</t>
  </si>
  <si>
    <t>DEPÓSITOS ENTREGADOS EN GARANTÍA</t>
  </si>
  <si>
    <t>Para bienes</t>
  </si>
  <si>
    <t>197000</t>
  </si>
  <si>
    <t>INTANGIBLES</t>
  </si>
  <si>
    <t>Software</t>
  </si>
  <si>
    <t>197500</t>
  </si>
  <si>
    <t>AMORTIZACIÓN ACUMULADA DE INTANGIBLES (CR)</t>
  </si>
  <si>
    <t>200000</t>
  </si>
  <si>
    <t>PASIVOS</t>
  </si>
  <si>
    <t>240000</t>
  </si>
  <si>
    <t>CUENTAS POR PAGAR</t>
  </si>
  <si>
    <t>240100</t>
  </si>
  <si>
    <t>BIENES Y SERVICIOS NACIONALES</t>
  </si>
  <si>
    <t>Bienes y servicios</t>
  </si>
  <si>
    <t>RECURSOS A FAVOR DE TERCEROS</t>
  </si>
  <si>
    <t>242400</t>
  </si>
  <si>
    <t>DESCUENTOS DE NÓMINA</t>
  </si>
  <si>
    <t>Aportes a fondos pensionales</t>
  </si>
  <si>
    <t>Aportes a seguridad social en salud</t>
  </si>
  <si>
    <t>Sindicatos</t>
  </si>
  <si>
    <t>Cooperativas</t>
  </si>
  <si>
    <t>242407</t>
  </si>
  <si>
    <t>LIBRANZAS</t>
  </si>
  <si>
    <t>Contratos de medicina prepagada</t>
  </si>
  <si>
    <t>Embargos judiciales</t>
  </si>
  <si>
    <t>Cuenta de ahorro para el fomento de la construcción (AFC)</t>
  </si>
  <si>
    <t>243600</t>
  </si>
  <si>
    <t>RETENCIÓN EN LA FUENTE E IMPUESTO DE TIMBRE</t>
  </si>
  <si>
    <t>Honorarios</t>
  </si>
  <si>
    <t>Comisiones</t>
  </si>
  <si>
    <t>Servicios</t>
  </si>
  <si>
    <t>Compras</t>
  </si>
  <si>
    <t>A empleados Art. 383 E. T.</t>
  </si>
  <si>
    <t>Impuesto a las ventas retenido por consignar</t>
  </si>
  <si>
    <t>Contratos de obra</t>
  </si>
  <si>
    <t>Retención de impuesto de industria y comercio por compras</t>
  </si>
  <si>
    <t>Otras retenciones</t>
  </si>
  <si>
    <t>244000</t>
  </si>
  <si>
    <t>IMPUESTOS, CONTRIBUCIONES Y TASAS POR PAGAR</t>
  </si>
  <si>
    <t>244024</t>
  </si>
  <si>
    <t>Tasas</t>
  </si>
  <si>
    <t>246000</t>
  </si>
  <si>
    <t>CRÉDITOS JUDICIALES</t>
  </si>
  <si>
    <t xml:space="preserve">Sentencias </t>
  </si>
  <si>
    <t>249000</t>
  </si>
  <si>
    <t>OTRAS CUENTAS POR PAGAR</t>
  </si>
  <si>
    <t>Recursos de acreedores reintegrados por entidades públicas</t>
  </si>
  <si>
    <t>Aportes a escuelas industriales, institutos técnicos y ESAP</t>
  </si>
  <si>
    <t>Saldos a favor de beneficiarios</t>
  </si>
  <si>
    <t>Aportes al ICBF y SENA</t>
  </si>
  <si>
    <t>250000</t>
  </si>
  <si>
    <t>OBLIGACIONES LABORALES Y DE SEGURIDAD SOCIAL INTEGRAL</t>
  </si>
  <si>
    <t>251100</t>
  </si>
  <si>
    <t>BENEFICIOS A LOS EMPLEADOS A CORTO PLAZO</t>
  </si>
  <si>
    <t>Nómina por pagar</t>
  </si>
  <si>
    <t>Cesantías</t>
  </si>
  <si>
    <t>Intereses sobre cesantías</t>
  </si>
  <si>
    <t>Vacaciones</t>
  </si>
  <si>
    <t>Prima de vacaciones</t>
  </si>
  <si>
    <t>Prima de servicios</t>
  </si>
  <si>
    <t>Prima de navidad</t>
  </si>
  <si>
    <t>Bonificaciones</t>
  </si>
  <si>
    <t>Aportes a riesgos laborales</t>
  </si>
  <si>
    <t>Aportes a fondos pensionales - empleador</t>
  </si>
  <si>
    <t>Aportes a seguridad social en salud - empleador</t>
  </si>
  <si>
    <t>Aportes a cajas de compensación familiar</t>
  </si>
  <si>
    <t>251200</t>
  </si>
  <si>
    <t>BENEFICIOS A LOS EMPLEADOS A LARGO PLAZO</t>
  </si>
  <si>
    <t>Cesantías retroactivas</t>
  </si>
  <si>
    <t>Otros beneficios a los empleados a largo plazo</t>
  </si>
  <si>
    <t>BENEFICIOS POR TERMINACIÓN DEL VÍNCULO LABORAL O CONTRACTUAL</t>
  </si>
  <si>
    <t>270000</t>
  </si>
  <si>
    <t>PASIVOS ESTIMADOS</t>
  </si>
  <si>
    <t>270100</t>
  </si>
  <si>
    <t>LITIGIOS Y DEMANDAS</t>
  </si>
  <si>
    <t>Civiles</t>
  </si>
  <si>
    <t>Administrativas</t>
  </si>
  <si>
    <t>Laborales</t>
  </si>
  <si>
    <t>Otros litigios y demandas</t>
  </si>
  <si>
    <t>290000</t>
  </si>
  <si>
    <t>OTROS PASIVOS</t>
  </si>
  <si>
    <t>290200</t>
  </si>
  <si>
    <t>RECURSOS RECIBIDOS EN ADMINISTRACIÓN</t>
  </si>
  <si>
    <t>300000</t>
  </si>
  <si>
    <t>PATRIMONIO</t>
  </si>
  <si>
    <t>310000</t>
  </si>
  <si>
    <t>HACIENDA PÚBLICA</t>
  </si>
  <si>
    <t>310500</t>
  </si>
  <si>
    <t>CAPITAL FISCAL</t>
  </si>
  <si>
    <t>Capital Fiscal</t>
  </si>
  <si>
    <t>310900</t>
  </si>
  <si>
    <t>RESULTADOS DE EJERCICIOS ANTERIORES</t>
  </si>
  <si>
    <t>Utilidades o excedentes acumulados</t>
  </si>
  <si>
    <t>311000</t>
  </si>
  <si>
    <t>RESULTADO DEL EJERCICIO</t>
  </si>
  <si>
    <t>IMPACTOS POR LA TRANSICIÓN AL NUEVO MARCO DE REGULACIÓN</t>
  </si>
  <si>
    <t>Cuentas por cobrar</t>
  </si>
  <si>
    <t>Propiedades, planta y equipo</t>
  </si>
  <si>
    <t>400000</t>
  </si>
  <si>
    <t>INGRESOS</t>
  </si>
  <si>
    <t>440000</t>
  </si>
  <si>
    <t>TRANSFERENCIAS Y SUBVENCIONES</t>
  </si>
  <si>
    <t>442800</t>
  </si>
  <si>
    <t xml:space="preserve">OTRAS TRANSFERENCIAS </t>
  </si>
  <si>
    <t>Bienes recibidos sin contraprestación</t>
  </si>
  <si>
    <t>Donaciones</t>
  </si>
  <si>
    <t>470000</t>
  </si>
  <si>
    <t>OPERACIONES INTERINSTITUCIONALES</t>
  </si>
  <si>
    <t>470500</t>
  </si>
  <si>
    <t>FONDOS RECIBIDOS</t>
  </si>
  <si>
    <t>Funcionamiento</t>
  </si>
  <si>
    <t>Inversión</t>
  </si>
  <si>
    <t>472000</t>
  </si>
  <si>
    <t>OPERACIONES DE ENLACE</t>
  </si>
  <si>
    <t>Devolucion de Ingresos</t>
  </si>
  <si>
    <t>472200</t>
  </si>
  <si>
    <t>OPERACIONES SIN FLUJO DE EFECTIVO</t>
  </si>
  <si>
    <t>472290</t>
  </si>
  <si>
    <t>Otras Operaciones sin flujo de efectivo</t>
  </si>
  <si>
    <t>480000</t>
  </si>
  <si>
    <t xml:space="preserve">OTROS INGRESOS </t>
  </si>
  <si>
    <t>FINANCIEROS</t>
  </si>
  <si>
    <t>480232</t>
  </si>
  <si>
    <t>Rendimientos sobre recursos entregados en administracion</t>
  </si>
  <si>
    <t>480800</t>
  </si>
  <si>
    <t>OTROS INGRESOS ORDINARIOS</t>
  </si>
  <si>
    <t>480825</t>
  </si>
  <si>
    <t>sobrantes</t>
  </si>
  <si>
    <t>Recuperaciones</t>
  </si>
  <si>
    <t>483000</t>
  </si>
  <si>
    <t>REVERSIÓN DE LAS PÉRDIDAS POR DETERIORO DE VALOR</t>
  </si>
  <si>
    <t>483002</t>
  </si>
  <si>
    <t>500000</t>
  </si>
  <si>
    <t>GASTOS</t>
  </si>
  <si>
    <t>510000</t>
  </si>
  <si>
    <t>DE ADMINISTRACIÓN</t>
  </si>
  <si>
    <t>510100</t>
  </si>
  <si>
    <t>SUELDOS Y SALARIOS</t>
  </si>
  <si>
    <t>Sueldos</t>
  </si>
  <si>
    <t>Horas extras y festivos</t>
  </si>
  <si>
    <t>Gastos de representación</t>
  </si>
  <si>
    <t>Prima técnica</t>
  </si>
  <si>
    <t>Auxilio de transporte</t>
  </si>
  <si>
    <t>Subsidio de alimentación</t>
  </si>
  <si>
    <t>510200</t>
  </si>
  <si>
    <t>CONTRIBUCIONES IMPUTADAS</t>
  </si>
  <si>
    <t>Incapacidades</t>
  </si>
  <si>
    <t>510300</t>
  </si>
  <si>
    <t>CONTRIBUCIONES EFECTIVAS</t>
  </si>
  <si>
    <t>Cotizaciones a seguridad social en salud</t>
  </si>
  <si>
    <t>Cotizaciones a riesgos laborales</t>
  </si>
  <si>
    <t>Cotizaciones a entidades administradoras del régimen de prima media</t>
  </si>
  <si>
    <t>Cotizaciones a entidades administradoras del régimen de ahorro individual</t>
  </si>
  <si>
    <t>510400</t>
  </si>
  <si>
    <t>APORTES SOBRE LA NÓMINA</t>
  </si>
  <si>
    <t>Aportes al ICBF</t>
  </si>
  <si>
    <t>Aportes al SENA</t>
  </si>
  <si>
    <t>Aportes ESAP</t>
  </si>
  <si>
    <t>Aportes a escuelas industriales e institutos técnicos</t>
  </si>
  <si>
    <t>510700</t>
  </si>
  <si>
    <t>PRESTACIONES SOCIALES</t>
  </si>
  <si>
    <t>Intereses a las cesantías</t>
  </si>
  <si>
    <t>Bonificación especial de recreación</t>
  </si>
  <si>
    <t>Otras primas</t>
  </si>
  <si>
    <t>510800</t>
  </si>
  <si>
    <t>GASTOS DE PERSONAL DIVERSOS</t>
  </si>
  <si>
    <t>Capacitación, bienestar social y estímulos</t>
  </si>
  <si>
    <t>511100</t>
  </si>
  <si>
    <t>GENERALES</t>
  </si>
  <si>
    <t>Materiales y suministros</t>
  </si>
  <si>
    <t>Servicios públicos</t>
  </si>
  <si>
    <t>Arrendamiento</t>
  </si>
  <si>
    <t>Viáticos y gastos de viaje</t>
  </si>
  <si>
    <t>Impresos, publicaciones, suscripciones y afiliaciones</t>
  </si>
  <si>
    <t>Seguros generales</t>
  </si>
  <si>
    <t>Contratos de administración</t>
  </si>
  <si>
    <t>511178</t>
  </si>
  <si>
    <t>Otros gastos generales</t>
  </si>
  <si>
    <t>512000</t>
  </si>
  <si>
    <t>IMPUESTOS, CONTRIBUCIONES Y TASAS</t>
  </si>
  <si>
    <t>512026</t>
  </si>
  <si>
    <t>contribuciones</t>
  </si>
  <si>
    <t>530000</t>
  </si>
  <si>
    <t>DETERIORO, DEPRECIACIONES, AMORTIZACIONES Y PROVISIONES</t>
  </si>
  <si>
    <t>534700</t>
  </si>
  <si>
    <t>DETERIORO DE CUENTAS POR COBRAR</t>
  </si>
  <si>
    <t>534790</t>
  </si>
  <si>
    <t>Softwares</t>
  </si>
  <si>
    <t>536000</t>
  </si>
  <si>
    <t>DEPRECIACIÓN DE PROPIEDADES, PLANTA Y EQUIPO</t>
  </si>
  <si>
    <t>536001</t>
  </si>
  <si>
    <t>536600</t>
  </si>
  <si>
    <t>AMORTIZACIÓN DE ACTIVOS INTANGIBLES</t>
  </si>
  <si>
    <t>536800</t>
  </si>
  <si>
    <t>PROVISIÓN LITIGIOS Y DEMANDAS</t>
  </si>
  <si>
    <t>Penales</t>
  </si>
  <si>
    <t>Obligaciones fiscales</t>
  </si>
  <si>
    <t>550000</t>
  </si>
  <si>
    <t>GASTO PÚBLICO SOCIAL</t>
  </si>
  <si>
    <t>550700</t>
  </si>
  <si>
    <t>DESARROLLO COMUNITARIO Y BIENESTAR SOCIAL</t>
  </si>
  <si>
    <t>Sueldos y salarios</t>
  </si>
  <si>
    <t>Contribuciones efectivas</t>
  </si>
  <si>
    <t>Aportes sobre la nómina</t>
  </si>
  <si>
    <t>Generales</t>
  </si>
  <si>
    <t>570000</t>
  </si>
  <si>
    <t>572000</t>
  </si>
  <si>
    <t xml:space="preserve">OPERACIONES DE ENLACE </t>
  </si>
  <si>
    <t xml:space="preserve">Recaudos </t>
  </si>
  <si>
    <t>580000</t>
  </si>
  <si>
    <t>OTROS GASTOS</t>
  </si>
  <si>
    <t>580200</t>
  </si>
  <si>
    <t>COMISIONES</t>
  </si>
  <si>
    <t>Comisiones sobre recursos entregados en administración</t>
  </si>
  <si>
    <t>580400</t>
  </si>
  <si>
    <t>580401</t>
  </si>
  <si>
    <t>Actualización financiera de provisiones</t>
  </si>
  <si>
    <t>580423</t>
  </si>
  <si>
    <t>Pérdida por baja en cuentas de cuentas por cobrar</t>
  </si>
  <si>
    <t>589000</t>
  </si>
  <si>
    <t>GASTOS DIVERSOS</t>
  </si>
  <si>
    <t>Pérdidas en siniestros</t>
  </si>
  <si>
    <t>589019</t>
  </si>
  <si>
    <t>Pérdidas en baja de activos no financiados</t>
  </si>
  <si>
    <t>589090</t>
  </si>
  <si>
    <t>Otros Gtos Diversos Gasto Público Social</t>
  </si>
  <si>
    <t>800000</t>
  </si>
  <si>
    <t>CUENTAS DE ORDEN DEUDORAS</t>
  </si>
  <si>
    <t>810000</t>
  </si>
  <si>
    <t>DERECHOS CONTINGENTES</t>
  </si>
  <si>
    <t>812000</t>
  </si>
  <si>
    <t>LITIGIOS Y MECANISMOS ALTERNATIVOS DE SOLUCION DE CONFLICTOS</t>
  </si>
  <si>
    <t>830000</t>
  </si>
  <si>
    <t>DEUDORAS DE CONTROL</t>
  </si>
  <si>
    <t>831500</t>
  </si>
  <si>
    <t>ACTIVOS RETIRADOS</t>
  </si>
  <si>
    <t>836100</t>
  </si>
  <si>
    <t>RESPONSAB ILIDADES EN PROCESO</t>
  </si>
  <si>
    <t>Internas</t>
  </si>
  <si>
    <t>890000</t>
  </si>
  <si>
    <t>DEUDORAS POR CONTRA (CR)</t>
  </si>
  <si>
    <t>890500</t>
  </si>
  <si>
    <t>DERECHOS CONTINGENTES POR CONTRA (CR)</t>
  </si>
  <si>
    <t>Litigios y mecanismos alternativos de solucion de Conflictos.</t>
  </si>
  <si>
    <t>891500</t>
  </si>
  <si>
    <t>DEUDORAS DE CONTROL POR CONTRA (CR)</t>
  </si>
  <si>
    <t>Activos retirados</t>
  </si>
  <si>
    <t>Responsabilidades en Proceso</t>
  </si>
  <si>
    <t>900000</t>
  </si>
  <si>
    <t>CUENTAS DE ORDEN ACREEDORAS</t>
  </si>
  <si>
    <t>910000</t>
  </si>
  <si>
    <t>RESPONSABILIDADES CONTINGENTES</t>
  </si>
  <si>
    <t>912000</t>
  </si>
  <si>
    <t>Administrativos</t>
  </si>
  <si>
    <t>919000</t>
  </si>
  <si>
    <t>OTROS PASIVOS CONTINGENTES</t>
  </si>
  <si>
    <t>Otros pasivos contingentes</t>
  </si>
  <si>
    <t>930000</t>
  </si>
  <si>
    <t>ACREEDORAS DE CONTROL</t>
  </si>
  <si>
    <t>930600</t>
  </si>
  <si>
    <t>BIENES RECIBIDOS EN CUSTODIA</t>
  </si>
  <si>
    <t>939000</t>
  </si>
  <si>
    <t>OTRAS CUENTAS ACREEDORAS DE CONTROL</t>
  </si>
  <si>
    <t>Otras cuentas acreedoras de control</t>
  </si>
  <si>
    <t>990000</t>
  </si>
  <si>
    <t>ACREEDORAS POR CONTRA (DB)</t>
  </si>
  <si>
    <t>990500</t>
  </si>
  <si>
    <t>RESPONSABILIDADES CONTINGENTES POR CONTRA (DB)</t>
  </si>
  <si>
    <t>Litigios y mecanismos alternativos de solucion de conflictos.</t>
  </si>
  <si>
    <t>990590</t>
  </si>
  <si>
    <t>Otras responsabilidades contingentes</t>
  </si>
  <si>
    <t>991500</t>
  </si>
  <si>
    <t>ACREEDORAS DE CONTROL POR CONTRA (DB)</t>
  </si>
  <si>
    <t>Bienes recibidos en custodia</t>
  </si>
  <si>
    <t>SUMAS IGUALES</t>
  </si>
  <si>
    <t>LADY ALEJANDRA CASTILLO BENAVIDES</t>
  </si>
  <si>
    <t>ASESORA RECURSOS FINANCIEROS</t>
  </si>
  <si>
    <t>CGN2005_002_SALDO_DE_OPERACIONES RECIPROCAS</t>
  </si>
  <si>
    <t>Cifras en Pesos</t>
  </si>
  <si>
    <t>Codigo Contable Subcuenta</t>
  </si>
  <si>
    <t>Nombre de la Subcuenta</t>
  </si>
  <si>
    <t>Codigo entidad Reciproca</t>
  </si>
  <si>
    <t>Nombre entidad Reciproca</t>
  </si>
  <si>
    <t>Valor Corriente</t>
  </si>
  <si>
    <t>Valor No Corriente</t>
  </si>
  <si>
    <t>INSTUTUTO DISTRITAL DE LAS ARTES -IDARTES</t>
  </si>
  <si>
    <t>FONDO DE DESARROLLO DE PROYECTOS DE CUNDINAMARCA FONDECUN</t>
  </si>
  <si>
    <t>JARDIN BOTANICO DE BOGOTA JOSE CELESTINO MUTIS</t>
  </si>
  <si>
    <t>DEPARTAMENTO ADMINISTRATIVO PARA LA PROSPERIDAD SOCIAL</t>
  </si>
  <si>
    <t>SECRETARIA DISTRITAL DE HACIENDA</t>
  </si>
  <si>
    <t>INSTITUTO DISTRITAL PARA LA PROTECCION DE LA NIÑEZ Y LA JUVENTUD</t>
  </si>
  <si>
    <t>SECRETARIA DISTRITAL DE AMBIENTE</t>
  </si>
  <si>
    <t>023900000</t>
  </si>
  <si>
    <t>INSTITUTO COLOMBIANO DE BIENESTAR FAMILIAR</t>
  </si>
  <si>
    <t>Encargos fiduciario - Fiducia de administración</t>
  </si>
  <si>
    <t>FONDO DE PRESTACIONES ECONOMICAS-CESANTIAS Y PENSIONES FONCEP</t>
  </si>
  <si>
    <t>026800000</t>
  </si>
  <si>
    <t>SERVICIO NACIONAL DE APRENDIZAJE "SENA"</t>
  </si>
  <si>
    <t>022000000</t>
  </si>
  <si>
    <t>ESCUELA SUPERIOR DE ADMINISTRACION PUBLICA "ESAP"</t>
  </si>
  <si>
    <t>MINISTERIO DE EDUCACION NACIONAL</t>
  </si>
  <si>
    <t>EMPRESA DE TELECOMUNICACIONES DE BOGOTA E.S.P.</t>
  </si>
  <si>
    <t>EMPRESA DE ACUEDUCTO Y ALCANTARILLADO DE BOGOT</t>
  </si>
  <si>
    <t>DEPARTAMENTO ADMINISTRATIVO DE LA DEFENSORIA DE ESPACIO PUBLICO-DADEP</t>
  </si>
  <si>
    <t>C.C. 1,032,411,454</t>
  </si>
  <si>
    <t>CC: 1,032,411,454</t>
  </si>
  <si>
    <t>ESTADO DE SITUACION FINANCIERA</t>
  </si>
  <si>
    <t>(con corte al 30 de Septiembre de 2021)</t>
  </si>
  <si>
    <t>(Cifras en Pesos)</t>
  </si>
  <si>
    <t>NOTA</t>
  </si>
  <si>
    <t>ACTIVO</t>
  </si>
  <si>
    <t>PASIVO</t>
  </si>
  <si>
    <t>CORRIENTE</t>
  </si>
  <si>
    <t xml:space="preserve"> </t>
  </si>
  <si>
    <t>30</t>
  </si>
  <si>
    <t>PROVISIÓN PARA CONTINGENCIAS</t>
  </si>
  <si>
    <t>RECAUDOS A FAVOR DE TERCEROS</t>
  </si>
  <si>
    <t>NO CORRIENTE</t>
  </si>
  <si>
    <t>TOTAL PASIVO</t>
  </si>
  <si>
    <t>312800</t>
  </si>
  <si>
    <t>PROVISIONES, AGOTAMIENTO, DEPRECIACIONES Y AMORTIZACIONES (DB)</t>
  </si>
  <si>
    <t>TOTAL PATRIMONIO</t>
  </si>
  <si>
    <t>TOTAL ACTIVO</t>
  </si>
  <si>
    <t>TOTAL PASIVO + PATRIMONIO</t>
  </si>
  <si>
    <t>Documento firmado electronicamente de acuerdo con la ley 527 de 1999 y el decreto 2364 de 2012</t>
  </si>
  <si>
    <t>ESTADO DE RESULTADOS</t>
  </si>
  <si>
    <t>(Del 01 de enero al 30 de Septiembre de 2021)</t>
  </si>
  <si>
    <t>43</t>
  </si>
  <si>
    <t>44</t>
  </si>
  <si>
    <t>EXCEDENTE DEL EJERCICIO</t>
  </si>
  <si>
    <t>FORMATO DE CONCILIACION DE PROCESOS JUDICIALES</t>
  </si>
  <si>
    <t>CÓDIGO ENTIDAD</t>
  </si>
  <si>
    <t>INFORMACIÓN CONTABLE</t>
  </si>
  <si>
    <t>INFORMACIÓN  APLICATIVO PROCESOS JUDICIALES</t>
  </si>
  <si>
    <t>DIFERENCIAS</t>
  </si>
  <si>
    <t>CÓDIGO CONTABLE</t>
  </si>
  <si>
    <t>DENOMINACIÓN</t>
  </si>
  <si>
    <t>No. Procesos en Contabilidad</t>
  </si>
  <si>
    <t xml:space="preserve">Saldo en Contabilidad
</t>
  </si>
  <si>
    <t xml:space="preserve">No. Procesos Terminados SIN cumplimiento (con erogación económica) </t>
  </si>
  <si>
    <t>No procesos Obligaciones Probables</t>
  </si>
  <si>
    <t xml:space="preserve">No. Procesos Obligaciones Posibles </t>
  </si>
  <si>
    <t>No. Procesos Obligaciones Remotas</t>
  </si>
  <si>
    <t>No. Procesos Sin Obligación</t>
  </si>
  <si>
    <t xml:space="preserve">Valor en el Reporte </t>
  </si>
  <si>
    <t>Diferencia No. Procesos</t>
  </si>
  <si>
    <t xml:space="preserve">Diferencia en Valores
</t>
  </si>
  <si>
    <t xml:space="preserve">JUSTIFICACION DIFERENCIA </t>
  </si>
  <si>
    <t>Creditos Judiciales</t>
  </si>
  <si>
    <t>Sentencias</t>
  </si>
  <si>
    <t>OtrasSentencias</t>
  </si>
  <si>
    <t>Laudos arbitrales y conciliaciones extrajudiciales</t>
  </si>
  <si>
    <t>Arbitrajes</t>
  </si>
  <si>
    <t>Conciliaciones Extrajudiciales</t>
  </si>
  <si>
    <t>Otros créditos judiciales</t>
  </si>
  <si>
    <t>Otros creditos judiciales</t>
  </si>
  <si>
    <t>Litigios y demandas</t>
  </si>
  <si>
    <t>Corresponde a procesos  que son probables y cuyo valor es cero</t>
  </si>
  <si>
    <t>Litigios y mecanismos alternativos de solución de conflictos</t>
  </si>
  <si>
    <t>Otros litigios y mecanismos alternativos de solución de conflictos</t>
  </si>
  <si>
    <t>NA</t>
  </si>
  <si>
    <t>Obligaciones Remotas</t>
  </si>
  <si>
    <t>Procesos SIN Obligaciòn</t>
  </si>
  <si>
    <t>TOTAL OBLIGACIONES EN CONTRA</t>
  </si>
  <si>
    <t>WILSON ANTONIO CASTRO LEGUIZAMON</t>
  </si>
  <si>
    <t>C.C. 79,577,525</t>
  </si>
  <si>
    <t>CC: 79,577,525</t>
  </si>
  <si>
    <t>CONTADOR ( E) SDIS -T.P. 57966-T</t>
  </si>
  <si>
    <t>Contador ( E )</t>
  </si>
  <si>
    <t>JULIAN MORENO PARRA</t>
  </si>
  <si>
    <t>C.C. 79,880,434</t>
  </si>
  <si>
    <t>SECRETARIO DISTRITAL ( E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</si>
</sst>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 #,##0_-;_-* &quot;-&quot;_-;_-@_-"/>
    <numFmt numFmtId="43" formatCode="_-* #,##0.00_-;\-* #,##0.00_-;_-* &quot;-&quot;??_-;_-@_-"/>
    <numFmt numFmtId="164" formatCode="[$-C0A]d\-mmm\-yyyy;@"/>
    <numFmt numFmtId="165" formatCode="000000000"/>
    <numFmt numFmtId="166" formatCode="_-* #,##0.00\ [$€-1]_-;\-* #,##0.00\ [$€-1]_-;_-* &quot;-&quot;??\ [$€-1]_-"/>
    <numFmt numFmtId="167" formatCode="_(* #,##0_);_(* \(#,##0\);_(* &quot;-&quot;??_);_(@_)"/>
  </numFmts>
  <fonts count="61" x14ac:knownFonts="1">
    <font>
      <sz val="11"/>
      <color theme="1"/>
      <name val="Calibri"/>
      <family val="2"/>
      <scheme val="minor"/>
    </font>
    <font>
      <sz val="11"/>
      <color theme="1"/>
      <name val="Calibri"/>
      <family val="2"/>
      <scheme val="minor"/>
    </font>
    <font>
      <sz val="10"/>
      <name val="Arial"/>
      <family val="2"/>
    </font>
    <font>
      <b/>
      <sz val="12"/>
      <name val="Arial"/>
      <family val="2"/>
    </font>
    <font>
      <sz val="12"/>
      <name val="Arial"/>
      <family val="2"/>
    </font>
    <font>
      <b/>
      <sz val="11"/>
      <name val="Arial"/>
      <family val="2"/>
    </font>
    <font>
      <b/>
      <sz val="16"/>
      <color indexed="10"/>
      <name val="Arial"/>
      <family val="2"/>
    </font>
    <font>
      <b/>
      <sz val="10"/>
      <name val="Arial"/>
      <family val="2"/>
    </font>
    <font>
      <b/>
      <sz val="14"/>
      <color indexed="39"/>
      <name val="Arial"/>
      <family val="2"/>
    </font>
    <font>
      <sz val="16"/>
      <name val="Arial"/>
      <family val="2"/>
    </font>
    <font>
      <b/>
      <sz val="16"/>
      <name val="Arial"/>
      <family val="2"/>
    </font>
    <font>
      <sz val="16"/>
      <color theme="1"/>
      <name val="Calibri"/>
      <family val="2"/>
      <scheme val="minor"/>
    </font>
    <font>
      <sz val="16"/>
      <color indexed="8"/>
      <name val="Arial"/>
      <family val="2"/>
    </font>
    <font>
      <b/>
      <sz val="16"/>
      <color indexed="8"/>
      <name val="Arial"/>
      <family val="2"/>
    </font>
    <font>
      <b/>
      <i/>
      <sz val="18"/>
      <name val="Arial"/>
      <family val="2"/>
    </font>
    <font>
      <b/>
      <i/>
      <sz val="22"/>
      <name val="Arial"/>
      <family val="2"/>
    </font>
    <font>
      <b/>
      <i/>
      <sz val="20"/>
      <name val="Arial"/>
      <family val="2"/>
    </font>
    <font>
      <b/>
      <i/>
      <sz val="14"/>
      <name val="Arial"/>
      <family val="2"/>
    </font>
    <font>
      <b/>
      <sz val="18"/>
      <name val="Arial"/>
      <family val="2"/>
    </font>
    <font>
      <sz val="20"/>
      <name val="Arial"/>
      <family val="2"/>
    </font>
    <font>
      <b/>
      <sz val="16"/>
      <color rgb="FFFF0000"/>
      <name val="Arial Narrow"/>
      <family val="2"/>
    </font>
    <font>
      <b/>
      <sz val="20"/>
      <name val="Arial"/>
      <family val="2"/>
    </font>
    <font>
      <sz val="16"/>
      <color rgb="FFFF0000"/>
      <name val="Arial"/>
      <family val="2"/>
    </font>
    <font>
      <b/>
      <sz val="16"/>
      <color rgb="FFFF0000"/>
      <name val="Arial"/>
      <family val="2"/>
    </font>
    <font>
      <b/>
      <sz val="20"/>
      <color indexed="10"/>
      <name val="Arial"/>
      <family val="2"/>
    </font>
    <font>
      <b/>
      <sz val="18"/>
      <color indexed="39"/>
      <name val="Arial"/>
      <family val="2"/>
    </font>
    <font>
      <b/>
      <sz val="18"/>
      <color indexed="12"/>
      <name val="Arial"/>
      <family val="2"/>
    </font>
    <font>
      <sz val="14"/>
      <name val="Arial"/>
      <family val="2"/>
    </font>
    <font>
      <sz val="18"/>
      <color indexed="10"/>
      <name val="Arial"/>
      <family val="2"/>
    </font>
    <font>
      <sz val="16"/>
      <color indexed="12"/>
      <name val="Arial"/>
      <family val="2"/>
    </font>
    <font>
      <sz val="20"/>
      <color indexed="10"/>
      <name val="Arial"/>
      <family val="2"/>
    </font>
    <font>
      <sz val="18"/>
      <color indexed="39"/>
      <name val="Arial"/>
      <family val="2"/>
    </font>
    <font>
      <b/>
      <sz val="20"/>
      <color indexed="39"/>
      <name val="Arial"/>
      <family val="2"/>
    </font>
    <font>
      <b/>
      <sz val="18"/>
      <color indexed="10"/>
      <name val="Arial"/>
      <family val="2"/>
    </font>
    <font>
      <b/>
      <sz val="24"/>
      <name val="Arial"/>
      <family val="2"/>
    </font>
    <font>
      <sz val="12"/>
      <color theme="1"/>
      <name val="Arial"/>
      <family val="2"/>
    </font>
    <font>
      <b/>
      <sz val="22"/>
      <name val="Arial"/>
      <family val="2"/>
    </font>
    <font>
      <sz val="22"/>
      <name val="Arial"/>
      <family val="2"/>
    </font>
    <font>
      <sz val="14"/>
      <color theme="1"/>
      <name val="Arial"/>
      <family val="2"/>
    </font>
    <font>
      <sz val="18"/>
      <name val="Arial"/>
      <family val="2"/>
    </font>
    <font>
      <b/>
      <sz val="18"/>
      <color rgb="FFFF0000"/>
      <name val="Arial"/>
      <family val="2"/>
    </font>
    <font>
      <b/>
      <sz val="16"/>
      <color indexed="39"/>
      <name val="Arial"/>
      <family val="2"/>
    </font>
    <font>
      <sz val="16"/>
      <color indexed="39"/>
      <name val="Arial"/>
      <family val="2"/>
    </font>
    <font>
      <b/>
      <sz val="12"/>
      <color theme="0"/>
      <name val="Arial"/>
      <family val="2"/>
    </font>
    <font>
      <b/>
      <sz val="12"/>
      <color theme="4" tint="-0.499984740745262"/>
      <name val="Arial"/>
      <family val="2"/>
    </font>
    <font>
      <sz val="10"/>
      <color theme="4" tint="-0.499984740745262"/>
      <name val="Arial"/>
      <family val="2"/>
    </font>
    <font>
      <b/>
      <sz val="8"/>
      <color theme="0"/>
      <name val="Arial"/>
      <family val="2"/>
    </font>
    <font>
      <b/>
      <sz val="8"/>
      <color theme="4" tint="-0.499984740745262"/>
      <name val="Arial"/>
      <family val="2"/>
    </font>
    <font>
      <b/>
      <sz val="10"/>
      <color theme="4" tint="-0.499984740745262"/>
      <name val="Arial"/>
      <family val="2"/>
    </font>
    <font>
      <b/>
      <sz val="10"/>
      <color rgb="FFFF0000"/>
      <name val="Arial"/>
      <family val="2"/>
    </font>
    <font>
      <b/>
      <sz val="11"/>
      <name val="Arial Narrow"/>
      <family val="2"/>
    </font>
    <font>
      <sz val="11"/>
      <name val="Arial Narrow"/>
      <family val="2"/>
    </font>
    <font>
      <sz val="10"/>
      <color rgb="FFFF0000"/>
      <name val="Arial"/>
      <family val="2"/>
    </font>
    <font>
      <sz val="18"/>
      <color theme="1"/>
      <name val="Calibri"/>
      <family val="2"/>
      <scheme val="minor"/>
    </font>
    <font>
      <b/>
      <sz val="9"/>
      <color indexed="81"/>
      <name val="Tahoma"/>
      <family val="2"/>
    </font>
    <font>
      <sz val="11"/>
      <color theme="1"/>
      <name val="Arial"/>
      <family val="2"/>
    </font>
    <font>
      <sz val="11"/>
      <name val="Arial"/>
      <family val="2"/>
    </font>
    <font>
      <b/>
      <sz val="12"/>
      <color indexed="8"/>
      <name val="Arial"/>
      <family val="2"/>
    </font>
    <font>
      <sz val="12"/>
      <color indexed="8"/>
      <name val="Arial"/>
      <family val="2"/>
    </font>
    <font>
      <sz val="9"/>
      <color theme="1"/>
      <name val="Arial"/>
      <family val="2"/>
    </font>
    <font>
      <sz val="10"/>
      <color indexed="8"/>
      <name val="Arial"/>
      <family val="2"/>
    </font>
  </fonts>
  <fills count="22">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indexed="9"/>
        <bgColor indexed="64"/>
      </patternFill>
    </fill>
    <fill>
      <patternFill patternType="solid">
        <fgColor indexed="9"/>
        <bgColor indexed="9"/>
      </patternFill>
    </fill>
    <fill>
      <patternFill patternType="gray0625">
        <fgColor indexed="22"/>
        <bgColor indexed="9"/>
      </patternFill>
    </fill>
    <fill>
      <patternFill patternType="solid">
        <fgColor indexed="65"/>
        <bgColor indexed="64"/>
      </patternFill>
    </fill>
    <fill>
      <patternFill patternType="solid">
        <fgColor theme="0"/>
        <bgColor indexed="9"/>
      </patternFill>
    </fill>
    <fill>
      <patternFill patternType="solid">
        <fgColor theme="4" tint="-0.499984740745262"/>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rgb="FFFFCC00"/>
        <bgColor indexed="64"/>
      </patternFill>
    </fill>
    <fill>
      <patternFill patternType="solid">
        <fgColor theme="9" tint="0.59999389629810485"/>
        <bgColor indexed="64"/>
      </patternFill>
    </fill>
    <fill>
      <patternFill patternType="lightGray">
        <bgColor theme="9" tint="0.59999389629810485"/>
      </patternFill>
    </fill>
    <fill>
      <patternFill patternType="solid">
        <fgColor theme="9" tint="0.79998168889431442"/>
        <bgColor indexed="64"/>
      </patternFill>
    </fill>
    <fill>
      <patternFill patternType="lightGray">
        <bgColor theme="9" tint="0.79998168889431442"/>
      </patternFill>
    </fill>
    <fill>
      <patternFill patternType="solid">
        <fgColor theme="0" tint="-4.9989318521683403E-2"/>
        <bgColor indexed="64"/>
      </patternFill>
    </fill>
    <fill>
      <patternFill patternType="lightGray"/>
    </fill>
    <fill>
      <patternFill patternType="solid">
        <fgColor rgb="FFFFFF99"/>
        <bgColor indexed="64"/>
      </patternFill>
    </fill>
    <fill>
      <patternFill patternType="lightGray">
        <bgColor theme="9" tint="0.79995117038483843"/>
      </patternFill>
    </fill>
    <fill>
      <patternFill patternType="lightGray">
        <bgColor theme="9" tint="0.39994506668294322"/>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style="thin">
        <color indexed="64"/>
      </left>
      <right style="thin">
        <color indexed="64"/>
      </right>
      <top/>
      <bottom/>
      <diagonal/>
    </border>
    <border>
      <left style="thin">
        <color rgb="FF999999"/>
      </left>
      <right/>
      <top style="thin">
        <color rgb="FF999999"/>
      </top>
      <bottom/>
      <diagonal/>
    </border>
    <border>
      <left/>
      <right style="thin">
        <color rgb="FF999999"/>
      </right>
      <top style="thin">
        <color rgb="FF999999"/>
      </top>
      <bottom/>
      <diagonal/>
    </border>
    <border>
      <left style="thin">
        <color rgb="FF999999"/>
      </left>
      <right/>
      <top/>
      <bottom/>
      <diagonal/>
    </border>
    <border>
      <left/>
      <right style="thin">
        <color rgb="FF999999"/>
      </right>
      <top/>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22">
    <xf numFmtId="0" fontId="0" fillId="0" borderId="0"/>
    <xf numFmtId="43" fontId="1" fillId="0" borderId="0" applyFont="0" applyFill="0" applyBorder="0" applyAlignment="0" applyProtection="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2" fillId="0" borderId="0"/>
    <xf numFmtId="0" fontId="1" fillId="0" borderId="0"/>
  </cellStyleXfs>
  <cellXfs count="415">
    <xf numFmtId="0" fontId="0" fillId="0" borderId="0" xfId="0"/>
    <xf numFmtId="49" fontId="3" fillId="0" borderId="1" xfId="2" applyNumberFormat="1" applyFont="1" applyBorder="1" applyAlignment="1">
      <alignment horizontal="left"/>
    </xf>
    <xf numFmtId="0" fontId="3" fillId="0" borderId="2" xfId="2" applyFont="1" applyBorder="1" applyAlignment="1">
      <alignment horizontal="left"/>
    </xf>
    <xf numFmtId="3" fontId="4" fillId="0" borderId="2" xfId="2" applyNumberFormat="1" applyFont="1" applyBorder="1" applyAlignment="1">
      <alignment horizontal="justify"/>
    </xf>
    <xf numFmtId="3" fontId="3" fillId="0" borderId="2" xfId="2" applyNumberFormat="1" applyFont="1" applyBorder="1"/>
    <xf numFmtId="3" fontId="4" fillId="0" borderId="2" xfId="2" applyNumberFormat="1" applyFont="1" applyBorder="1"/>
    <xf numFmtId="3" fontId="4" fillId="0" borderId="3" xfId="2" applyNumberFormat="1" applyFont="1" applyBorder="1"/>
    <xf numFmtId="3" fontId="4" fillId="0" borderId="0" xfId="2" applyNumberFormat="1" applyFont="1"/>
    <xf numFmtId="0" fontId="2" fillId="0" borderId="0" xfId="2"/>
    <xf numFmtId="49" fontId="3" fillId="0" borderId="4" xfId="2" applyNumberFormat="1" applyFont="1" applyBorder="1" applyAlignment="1">
      <alignment horizontal="left"/>
    </xf>
    <xf numFmtId="0" fontId="3" fillId="0" borderId="0" xfId="2" applyFont="1" applyAlignment="1">
      <alignment horizontal="left"/>
    </xf>
    <xf numFmtId="3" fontId="4" fillId="0" borderId="5" xfId="2" applyNumberFormat="1" applyFont="1" applyBorder="1"/>
    <xf numFmtId="0" fontId="5" fillId="0" borderId="0" xfId="3" applyFont="1" applyAlignment="1" applyProtection="1">
      <alignment horizontal="left"/>
      <protection locked="0"/>
    </xf>
    <xf numFmtId="1" fontId="5" fillId="0" borderId="0" xfId="3" applyNumberFormat="1" applyFont="1" applyAlignment="1" applyProtection="1">
      <alignment horizontal="left"/>
      <protection locked="0"/>
    </xf>
    <xf numFmtId="49" fontId="3" fillId="0" borderId="4" xfId="4" applyNumberFormat="1" applyFont="1" applyBorder="1" applyAlignment="1">
      <alignment horizontal="left"/>
    </xf>
    <xf numFmtId="14" fontId="3" fillId="0" borderId="0" xfId="4" applyNumberFormat="1" applyFont="1" applyAlignment="1" applyProtection="1">
      <alignment horizontal="left"/>
      <protection locked="0"/>
    </xf>
    <xf numFmtId="3" fontId="2" fillId="0" borderId="0" xfId="2" applyNumberFormat="1"/>
    <xf numFmtId="14" fontId="3" fillId="0" borderId="0" xfId="2" applyNumberFormat="1" applyFont="1" applyAlignment="1" applyProtection="1">
      <alignment horizontal="left"/>
      <protection locked="0"/>
    </xf>
    <xf numFmtId="49" fontId="3" fillId="0" borderId="7" xfId="2" applyNumberFormat="1" applyFont="1" applyBorder="1" applyAlignment="1">
      <alignment horizontal="left"/>
    </xf>
    <xf numFmtId="14" fontId="3" fillId="0" borderId="8" xfId="2" applyNumberFormat="1" applyFont="1" applyBorder="1" applyAlignment="1" applyProtection="1">
      <alignment horizontal="left"/>
      <protection locked="0"/>
    </xf>
    <xf numFmtId="3" fontId="4" fillId="0" borderId="8" xfId="2" applyNumberFormat="1" applyFont="1" applyBorder="1"/>
    <xf numFmtId="3" fontId="4" fillId="0" borderId="9" xfId="2" applyNumberFormat="1" applyFont="1" applyBorder="1"/>
    <xf numFmtId="49" fontId="3" fillId="0" borderId="10" xfId="2" applyNumberFormat="1" applyFont="1" applyBorder="1" applyAlignment="1">
      <alignment horizontal="justify"/>
    </xf>
    <xf numFmtId="0" fontId="3" fillId="0" borderId="10" xfId="2" applyFont="1" applyBorder="1" applyAlignment="1">
      <alignment horizontal="center"/>
    </xf>
    <xf numFmtId="3" fontId="3" fillId="0" borderId="11" xfId="5" applyNumberFormat="1" applyFont="1" applyBorder="1" applyAlignment="1" applyProtection="1">
      <alignment horizontal="center" wrapText="1"/>
      <protection locked="0"/>
    </xf>
    <xf numFmtId="3" fontId="3" fillId="0" borderId="10" xfId="2" applyNumberFormat="1" applyFont="1" applyBorder="1" applyAlignment="1" applyProtection="1">
      <alignment horizontal="center" wrapText="1"/>
      <protection locked="0"/>
    </xf>
    <xf numFmtId="3" fontId="3" fillId="0" borderId="10" xfId="2" applyNumberFormat="1" applyFont="1" applyBorder="1" applyAlignment="1">
      <alignment horizontal="center" wrapText="1"/>
    </xf>
    <xf numFmtId="0" fontId="4" fillId="0" borderId="0" xfId="6" applyFont="1"/>
    <xf numFmtId="49" fontId="6" fillId="0" borderId="10" xfId="2" applyNumberFormat="1" applyFont="1" applyBorder="1" applyAlignment="1">
      <alignment horizontal="left"/>
    </xf>
    <xf numFmtId="3" fontId="6" fillId="0" borderId="10" xfId="2" applyNumberFormat="1" applyFont="1" applyBorder="1" applyAlignment="1">
      <alignment horizontal="right"/>
    </xf>
    <xf numFmtId="0" fontId="9" fillId="0" borderId="4" xfId="2" applyFont="1" applyBorder="1" applyAlignment="1">
      <alignment wrapText="1"/>
    </xf>
    <xf numFmtId="0" fontId="9" fillId="0" borderId="0" xfId="2" applyFont="1" applyAlignment="1">
      <alignment wrapText="1"/>
    </xf>
    <xf numFmtId="3" fontId="9" fillId="0" borderId="0" xfId="2" applyNumberFormat="1" applyFont="1" applyAlignment="1">
      <alignment wrapText="1"/>
    </xf>
    <xf numFmtId="0" fontId="9" fillId="0" borderId="5" xfId="2" applyFont="1" applyBorder="1" applyAlignment="1">
      <alignment wrapText="1"/>
    </xf>
    <xf numFmtId="0" fontId="9" fillId="0" borderId="4" xfId="2" applyFont="1" applyBorder="1" applyAlignment="1" applyProtection="1">
      <alignment horizontal="center" wrapText="1"/>
      <protection locked="0"/>
    </xf>
    <xf numFmtId="0" fontId="9" fillId="0" borderId="0" xfId="2" applyFont="1" applyAlignment="1" applyProtection="1">
      <alignment wrapText="1"/>
      <protection locked="0"/>
    </xf>
    <xf numFmtId="3" fontId="9" fillId="0" borderId="0" xfId="2" applyNumberFormat="1" applyFont="1" applyAlignment="1" applyProtection="1">
      <alignment wrapText="1"/>
      <protection locked="0"/>
    </xf>
    <xf numFmtId="3" fontId="11" fillId="0" borderId="0" xfId="2" applyNumberFormat="1" applyFont="1" applyAlignment="1" applyProtection="1">
      <alignment wrapText="1"/>
      <protection locked="0"/>
    </xf>
    <xf numFmtId="3" fontId="11" fillId="0" borderId="5" xfId="2" applyNumberFormat="1" applyFont="1" applyBorder="1" applyAlignment="1">
      <alignment wrapText="1"/>
    </xf>
    <xf numFmtId="3" fontId="10" fillId="0" borderId="4" xfId="5" applyNumberFormat="1" applyFont="1" applyBorder="1" applyAlignment="1" applyProtection="1">
      <alignment horizontal="right" wrapText="1"/>
      <protection locked="0"/>
    </xf>
    <xf numFmtId="3" fontId="10" fillId="0" borderId="0" xfId="5" applyNumberFormat="1" applyFont="1" applyAlignment="1" applyProtection="1">
      <alignment horizontal="right" wrapText="1"/>
      <protection locked="0"/>
    </xf>
    <xf numFmtId="0" fontId="9" fillId="0" borderId="0" xfId="5" applyFont="1" applyAlignment="1" applyProtection="1">
      <alignment horizontal="center" wrapText="1"/>
      <protection locked="0"/>
    </xf>
    <xf numFmtId="164" fontId="10" fillId="0" borderId="0" xfId="5" applyNumberFormat="1" applyFont="1" applyAlignment="1" applyProtection="1">
      <alignment horizontal="center" wrapText="1"/>
      <protection locked="0"/>
    </xf>
    <xf numFmtId="0" fontId="9" fillId="0" borderId="0" xfId="5" applyFont="1" applyAlignment="1" applyProtection="1">
      <alignment wrapText="1"/>
      <protection locked="0"/>
    </xf>
    <xf numFmtId="0" fontId="9" fillId="0" borderId="5" xfId="5" applyFont="1" applyBorder="1" applyAlignment="1" applyProtection="1">
      <alignment horizontal="center" wrapText="1"/>
      <protection locked="0"/>
    </xf>
    <xf numFmtId="0" fontId="9" fillId="0" borderId="0" xfId="5" applyFont="1" applyAlignment="1" applyProtection="1">
      <alignment horizontal="centerContinuous" wrapText="1"/>
      <protection locked="0"/>
    </xf>
    <xf numFmtId="0" fontId="9" fillId="0" borderId="0" xfId="5" applyFont="1" applyAlignment="1">
      <alignment wrapText="1"/>
    </xf>
    <xf numFmtId="0" fontId="9" fillId="0" borderId="5" xfId="5" applyFont="1" applyBorder="1" applyAlignment="1" applyProtection="1">
      <alignment horizontal="centerContinuous" wrapText="1"/>
      <protection locked="0"/>
    </xf>
    <xf numFmtId="3" fontId="9" fillId="0" borderId="0" xfId="5" applyNumberFormat="1" applyFont="1" applyAlignment="1">
      <alignment wrapText="1"/>
    </xf>
    <xf numFmtId="0" fontId="9" fillId="0" borderId="7" xfId="5" applyFont="1" applyBorder="1" applyAlignment="1">
      <alignment horizontal="center" wrapText="1"/>
    </xf>
    <xf numFmtId="0" fontId="9" fillId="0" borderId="8" xfId="5" applyFont="1" applyBorder="1" applyAlignment="1">
      <alignment wrapText="1"/>
    </xf>
    <xf numFmtId="3" fontId="9" fillId="0" borderId="8" xfId="5" applyNumberFormat="1" applyFont="1" applyBorder="1" applyAlignment="1">
      <alignment wrapText="1"/>
    </xf>
    <xf numFmtId="3" fontId="9" fillId="0" borderId="9" xfId="5" applyNumberFormat="1" applyFont="1" applyBorder="1" applyAlignment="1">
      <alignment wrapText="1"/>
    </xf>
    <xf numFmtId="49" fontId="6" fillId="0" borderId="12" xfId="2" applyNumberFormat="1" applyFont="1" applyFill="1" applyBorder="1" applyAlignment="1">
      <alignment horizontal="left"/>
    </xf>
    <xf numFmtId="3" fontId="6" fillId="0" borderId="11" xfId="2" applyNumberFormat="1" applyFont="1" applyFill="1" applyBorder="1" applyAlignment="1">
      <alignment horizontal="left"/>
    </xf>
    <xf numFmtId="3" fontId="6" fillId="0" borderId="11" xfId="2" applyNumberFormat="1" applyFont="1" applyFill="1" applyBorder="1" applyAlignment="1">
      <alignment horizontal="right"/>
    </xf>
    <xf numFmtId="49" fontId="8" fillId="0" borderId="13" xfId="2" applyNumberFormat="1" applyFont="1" applyFill="1" applyBorder="1" applyAlignment="1">
      <alignment horizontal="left"/>
    </xf>
    <xf numFmtId="3" fontId="8" fillId="0" borderId="6" xfId="2" applyNumberFormat="1" applyFont="1" applyFill="1" applyBorder="1" applyAlignment="1">
      <alignment horizontal="left"/>
    </xf>
    <xf numFmtId="3" fontId="8" fillId="0" borderId="6" xfId="2" applyNumberFormat="1" applyFont="1" applyFill="1" applyBorder="1" applyAlignment="1">
      <alignment horizontal="right"/>
    </xf>
    <xf numFmtId="3" fontId="8" fillId="0" borderId="14" xfId="2" applyNumberFormat="1" applyFont="1" applyFill="1" applyBorder="1" applyAlignment="1">
      <alignment horizontal="right"/>
    </xf>
    <xf numFmtId="49" fontId="3" fillId="0" borderId="13" xfId="2" applyNumberFormat="1" applyFont="1" applyFill="1" applyBorder="1" applyAlignment="1">
      <alignment horizontal="left"/>
    </xf>
    <xf numFmtId="3" fontId="3" fillId="0" borderId="6" xfId="2" applyNumberFormat="1" applyFont="1" applyFill="1" applyBorder="1" applyAlignment="1">
      <alignment horizontal="right"/>
    </xf>
    <xf numFmtId="3" fontId="3" fillId="0" borderId="14" xfId="2" applyNumberFormat="1" applyFont="1" applyFill="1" applyBorder="1" applyAlignment="1">
      <alignment horizontal="right"/>
    </xf>
    <xf numFmtId="49" fontId="4" fillId="0" borderId="13" xfId="2" applyNumberFormat="1" applyFont="1" applyFill="1" applyBorder="1" applyAlignment="1">
      <alignment horizontal="left"/>
    </xf>
    <xf numFmtId="3" fontId="4" fillId="0" borderId="6" xfId="2" applyNumberFormat="1" applyFont="1" applyFill="1" applyBorder="1"/>
    <xf numFmtId="3" fontId="4" fillId="0" borderId="6" xfId="2" applyNumberFormat="1" applyFont="1" applyFill="1" applyBorder="1" applyAlignment="1" applyProtection="1">
      <alignment horizontal="right"/>
      <protection locked="0"/>
    </xf>
    <xf numFmtId="3" fontId="4" fillId="0" borderId="6" xfId="2" applyNumberFormat="1" applyFont="1" applyFill="1" applyBorder="1" applyAlignment="1">
      <alignment horizontal="right"/>
    </xf>
    <xf numFmtId="3" fontId="4" fillId="0" borderId="15" xfId="2" applyNumberFormat="1" applyFont="1" applyFill="1" applyBorder="1" applyAlignment="1">
      <alignment horizontal="right"/>
    </xf>
    <xf numFmtId="3" fontId="3" fillId="0" borderId="6" xfId="2" applyNumberFormat="1" applyFont="1" applyFill="1" applyBorder="1" applyAlignment="1">
      <alignment horizontal="left"/>
    </xf>
    <xf numFmtId="3" fontId="3" fillId="0" borderId="6" xfId="2" applyNumberFormat="1" applyFont="1" applyFill="1" applyBorder="1" applyAlignment="1" applyProtection="1">
      <alignment horizontal="right"/>
      <protection locked="0"/>
    </xf>
    <xf numFmtId="49" fontId="6" fillId="0" borderId="13" xfId="2" applyNumberFormat="1" applyFont="1" applyFill="1" applyBorder="1" applyAlignment="1">
      <alignment horizontal="left"/>
    </xf>
    <xf numFmtId="3" fontId="6" fillId="0" borderId="6" xfId="2" applyNumberFormat="1" applyFont="1" applyFill="1" applyBorder="1" applyAlignment="1">
      <alignment horizontal="left"/>
    </xf>
    <xf numFmtId="3" fontId="6" fillId="0" borderId="6" xfId="2" applyNumberFormat="1" applyFont="1" applyFill="1" applyBorder="1" applyAlignment="1">
      <alignment horizontal="right"/>
    </xf>
    <xf numFmtId="3" fontId="3" fillId="0" borderId="15" xfId="2" applyNumberFormat="1" applyFont="1" applyFill="1" applyBorder="1" applyAlignment="1">
      <alignment horizontal="right"/>
    </xf>
    <xf numFmtId="0" fontId="4" fillId="0" borderId="13" xfId="2" applyFont="1" applyFill="1" applyBorder="1" applyAlignment="1">
      <alignment horizontal="left"/>
    </xf>
    <xf numFmtId="3" fontId="3" fillId="0" borderId="6" xfId="6" applyNumberFormat="1" applyFont="1" applyFill="1" applyBorder="1" applyAlignment="1">
      <alignment horizontal="left"/>
    </xf>
    <xf numFmtId="3" fontId="3" fillId="0" borderId="6" xfId="6" applyNumberFormat="1" applyFont="1" applyFill="1" applyBorder="1" applyAlignment="1">
      <alignment horizontal="right"/>
    </xf>
    <xf numFmtId="3" fontId="4" fillId="0" borderId="6" xfId="6" applyNumberFormat="1" applyFont="1" applyFill="1" applyBorder="1"/>
    <xf numFmtId="3" fontId="4" fillId="0" borderId="6" xfId="6" applyNumberFormat="1" applyFont="1" applyFill="1" applyBorder="1" applyAlignment="1">
      <alignment horizontal="right"/>
    </xf>
    <xf numFmtId="3" fontId="4" fillId="0" borderId="6" xfId="6" applyNumberFormat="1" applyFont="1" applyFill="1" applyBorder="1" applyAlignment="1" applyProtection="1">
      <alignment horizontal="right"/>
      <protection locked="0"/>
    </xf>
    <xf numFmtId="3" fontId="4" fillId="0" borderId="15" xfId="6" applyNumberFormat="1" applyFont="1" applyFill="1" applyBorder="1" applyAlignment="1">
      <alignment horizontal="right"/>
    </xf>
    <xf numFmtId="3" fontId="4" fillId="0" borderId="6" xfId="7" applyNumberFormat="1" applyFont="1" applyFill="1" applyBorder="1"/>
    <xf numFmtId="49" fontId="4" fillId="0" borderId="16" xfId="2" applyNumberFormat="1" applyFont="1" applyFill="1" applyBorder="1" applyAlignment="1">
      <alignment horizontal="left"/>
    </xf>
    <xf numFmtId="3" fontId="4" fillId="0" borderId="17" xfId="2" applyNumberFormat="1" applyFont="1" applyFill="1" applyBorder="1"/>
    <xf numFmtId="3" fontId="6" fillId="0" borderId="10" xfId="2" applyNumberFormat="1" applyFont="1" applyFill="1" applyBorder="1" applyAlignment="1">
      <alignment horizontal="left"/>
    </xf>
    <xf numFmtId="0" fontId="3" fillId="4" borderId="1" xfId="10" applyFont="1" applyFill="1" applyBorder="1" applyAlignment="1">
      <alignment horizontal="left"/>
    </xf>
    <xf numFmtId="0" fontId="3" fillId="4" borderId="2" xfId="10" applyFont="1" applyFill="1" applyBorder="1" applyAlignment="1">
      <alignment horizontal="left"/>
    </xf>
    <xf numFmtId="0" fontId="4" fillId="4" borderId="2" xfId="10" applyFont="1" applyFill="1" applyBorder="1"/>
    <xf numFmtId="0" fontId="3" fillId="4" borderId="3" xfId="10" applyFont="1" applyFill="1" applyBorder="1" applyAlignment="1">
      <alignment horizontal="right"/>
    </xf>
    <xf numFmtId="0" fontId="3" fillId="4" borderId="4" xfId="10" applyFont="1" applyFill="1" applyBorder="1" applyAlignment="1">
      <alignment horizontal="left"/>
    </xf>
    <xf numFmtId="0" fontId="3" fillId="4" borderId="0" xfId="10" applyFont="1" applyFill="1" applyAlignment="1">
      <alignment horizontal="left"/>
    </xf>
    <xf numFmtId="0" fontId="4" fillId="4" borderId="0" xfId="10" applyFont="1" applyFill="1"/>
    <xf numFmtId="0" fontId="4" fillId="4" borderId="5" xfId="10" applyFont="1" applyFill="1" applyBorder="1"/>
    <xf numFmtId="1" fontId="3" fillId="4" borderId="0" xfId="10" applyNumberFormat="1" applyFont="1" applyFill="1" applyAlignment="1" applyProtection="1">
      <alignment horizontal="left"/>
      <protection locked="0"/>
    </xf>
    <xf numFmtId="0" fontId="4" fillId="4" borderId="4" xfId="10" applyFont="1" applyFill="1" applyBorder="1"/>
    <xf numFmtId="0" fontId="4" fillId="4" borderId="7" xfId="10" applyFont="1" applyFill="1" applyBorder="1"/>
    <xf numFmtId="0" fontId="4" fillId="4" borderId="8" xfId="10" applyFont="1" applyFill="1" applyBorder="1"/>
    <xf numFmtId="0" fontId="3" fillId="4" borderId="8" xfId="10" applyFont="1" applyFill="1" applyBorder="1" applyAlignment="1">
      <alignment horizontal="left"/>
    </xf>
    <xf numFmtId="0" fontId="4" fillId="4" borderId="9" xfId="10" applyFont="1" applyFill="1" applyBorder="1"/>
    <xf numFmtId="0" fontId="3" fillId="0" borderId="10" xfId="10" applyFont="1" applyBorder="1" applyAlignment="1">
      <alignment horizontal="center" vertical="center" wrapText="1"/>
    </xf>
    <xf numFmtId="3" fontId="0" fillId="0" borderId="0" xfId="0" applyNumberFormat="1"/>
    <xf numFmtId="0" fontId="9" fillId="4" borderId="4" xfId="10" applyFont="1" applyFill="1" applyBorder="1" applyAlignment="1">
      <alignment horizontal="centerContinuous" vertical="center"/>
    </xf>
    <xf numFmtId="0" fontId="9" fillId="4" borderId="5" xfId="10" applyFont="1" applyFill="1" applyBorder="1"/>
    <xf numFmtId="0" fontId="9" fillId="4" borderId="4" xfId="10" applyFont="1" applyFill="1" applyBorder="1"/>
    <xf numFmtId="0" fontId="9" fillId="4" borderId="4" xfId="5" applyFont="1" applyFill="1" applyBorder="1" applyAlignment="1">
      <alignment horizontal="centerContinuous" vertical="center"/>
    </xf>
    <xf numFmtId="0" fontId="9" fillId="4" borderId="5" xfId="5" applyFont="1" applyFill="1" applyBorder="1"/>
    <xf numFmtId="0" fontId="9" fillId="4" borderId="4" xfId="5" applyFont="1" applyFill="1" applyBorder="1"/>
    <xf numFmtId="0" fontId="9" fillId="4" borderId="7" xfId="10" applyFont="1" applyFill="1" applyBorder="1"/>
    <xf numFmtId="0" fontId="9" fillId="4" borderId="8" xfId="10" applyFont="1" applyFill="1" applyBorder="1"/>
    <xf numFmtId="0" fontId="9" fillId="4" borderId="9" xfId="10" applyFont="1" applyFill="1" applyBorder="1"/>
    <xf numFmtId="0" fontId="14" fillId="6" borderId="19" xfId="15" applyFont="1" applyFill="1" applyBorder="1" applyAlignment="1">
      <alignment horizontal="centerContinuous"/>
    </xf>
    <xf numFmtId="0" fontId="2" fillId="6" borderId="20" xfId="15" applyFill="1" applyBorder="1" applyAlignment="1">
      <alignment horizontal="centerContinuous"/>
    </xf>
    <xf numFmtId="0" fontId="2" fillId="6" borderId="21" xfId="15" applyFill="1" applyBorder="1" applyAlignment="1">
      <alignment horizontal="centerContinuous"/>
    </xf>
    <xf numFmtId="0" fontId="15" fillId="6" borderId="22" xfId="15" applyFont="1" applyFill="1" applyBorder="1" applyAlignment="1">
      <alignment horizontal="centerContinuous"/>
    </xf>
    <xf numFmtId="0" fontId="15" fillId="6" borderId="0" xfId="15" applyFont="1" applyFill="1" applyAlignment="1">
      <alignment horizontal="centerContinuous"/>
    </xf>
    <xf numFmtId="0" fontId="15" fillId="6" borderId="23" xfId="15" applyFont="1" applyFill="1" applyBorder="1" applyAlignment="1">
      <alignment horizontal="centerContinuous"/>
    </xf>
    <xf numFmtId="14" fontId="15" fillId="6" borderId="22" xfId="15" applyNumberFormat="1" applyFont="1" applyFill="1" applyBorder="1" applyAlignment="1" applyProtection="1">
      <alignment horizontal="centerContinuous"/>
      <protection locked="0"/>
    </xf>
    <xf numFmtId="166" fontId="15" fillId="6" borderId="0" xfId="15" applyNumberFormat="1" applyFont="1" applyFill="1" applyAlignment="1">
      <alignment horizontal="centerContinuous"/>
    </xf>
    <xf numFmtId="0" fontId="16" fillId="6" borderId="22" xfId="15" applyFont="1" applyFill="1" applyBorder="1" applyAlignment="1">
      <alignment horizontal="centerContinuous"/>
    </xf>
    <xf numFmtId="0" fontId="16" fillId="6" borderId="0" xfId="15" applyFont="1" applyFill="1" applyAlignment="1">
      <alignment horizontal="centerContinuous"/>
    </xf>
    <xf numFmtId="0" fontId="16" fillId="6" borderId="23" xfId="15" applyFont="1" applyFill="1" applyBorder="1" applyAlignment="1">
      <alignment horizontal="centerContinuous"/>
    </xf>
    <xf numFmtId="0" fontId="14" fillId="6" borderId="24" xfId="15" applyFont="1" applyFill="1" applyBorder="1" applyAlignment="1">
      <alignment horizontal="centerContinuous"/>
    </xf>
    <xf numFmtId="0" fontId="2" fillId="6" borderId="25" xfId="15" applyFill="1" applyBorder="1" applyAlignment="1">
      <alignment horizontal="centerContinuous"/>
    </xf>
    <xf numFmtId="0" fontId="2" fillId="6" borderId="26" xfId="15" applyFill="1" applyBorder="1" applyAlignment="1">
      <alignment horizontal="centerContinuous"/>
    </xf>
    <xf numFmtId="0" fontId="17" fillId="5" borderId="0" xfId="15" applyFont="1" applyFill="1" applyAlignment="1">
      <alignment horizontal="left"/>
    </xf>
    <xf numFmtId="0" fontId="2" fillId="5" borderId="0" xfId="15" applyFill="1"/>
    <xf numFmtId="0" fontId="18" fillId="5" borderId="0" xfId="15" applyFont="1" applyFill="1" applyAlignment="1">
      <alignment horizontal="center"/>
    </xf>
    <xf numFmtId="0" fontId="16" fillId="3" borderId="0" xfId="15" applyFont="1" applyFill="1" applyAlignment="1">
      <alignment horizontal="left"/>
    </xf>
    <xf numFmtId="0" fontId="19" fillId="3" borderId="0" xfId="15" applyFont="1" applyFill="1"/>
    <xf numFmtId="49" fontId="20" fillId="3" borderId="0" xfId="15" applyNumberFormat="1" applyFont="1" applyFill="1" applyAlignment="1">
      <alignment horizontal="left"/>
    </xf>
    <xf numFmtId="0" fontId="21" fillId="3" borderId="0" xfId="6" applyFont="1" applyFill="1" applyAlignment="1" applyProtection="1">
      <alignment horizontal="center"/>
      <protection locked="0"/>
    </xf>
    <xf numFmtId="49" fontId="21" fillId="3" borderId="0" xfId="6" applyNumberFormat="1" applyFont="1" applyFill="1" applyAlignment="1" applyProtection="1">
      <alignment horizontal="center"/>
      <protection locked="0"/>
    </xf>
    <xf numFmtId="164" fontId="21" fillId="3" borderId="0" xfId="6" applyNumberFormat="1" applyFont="1" applyFill="1" applyAlignment="1" applyProtection="1">
      <alignment horizontal="center"/>
      <protection locked="0"/>
    </xf>
    <xf numFmtId="49" fontId="21" fillId="3" borderId="0" xfId="15" applyNumberFormat="1" applyFont="1" applyFill="1" applyAlignment="1" applyProtection="1">
      <alignment horizontal="center"/>
      <protection locked="0"/>
    </xf>
    <xf numFmtId="164" fontId="21" fillId="3" borderId="0" xfId="15" applyNumberFormat="1" applyFont="1" applyFill="1" applyAlignment="1" applyProtection="1">
      <alignment horizontal="center"/>
      <protection locked="0"/>
    </xf>
    <xf numFmtId="0" fontId="22" fillId="3" borderId="0" xfId="15" applyFont="1" applyFill="1" applyAlignment="1">
      <alignment horizontal="left"/>
    </xf>
    <xf numFmtId="164" fontId="21" fillId="3" borderId="0" xfId="15" applyNumberFormat="1" applyFont="1" applyFill="1" applyAlignment="1">
      <alignment horizontal="center"/>
    </xf>
    <xf numFmtId="1" fontId="21" fillId="3" borderId="0" xfId="15" applyNumberFormat="1" applyFont="1" applyFill="1" applyAlignment="1">
      <alignment horizontal="left"/>
    </xf>
    <xf numFmtId="0" fontId="21" fillId="3" borderId="0" xfId="15" applyFont="1" applyFill="1" applyAlignment="1">
      <alignment horizontal="left"/>
    </xf>
    <xf numFmtId="0" fontId="23" fillId="3" borderId="0" xfId="16" applyFont="1" applyFill="1" applyAlignment="1" applyProtection="1">
      <alignment horizontal="left"/>
      <protection locked="0"/>
    </xf>
    <xf numFmtId="3" fontId="19" fillId="3" borderId="0" xfId="15" applyNumberFormat="1" applyFont="1" applyFill="1" applyAlignment="1">
      <alignment horizontal="right"/>
    </xf>
    <xf numFmtId="0" fontId="23" fillId="3" borderId="0" xfId="15" applyFont="1" applyFill="1" applyAlignment="1">
      <alignment horizontal="left"/>
    </xf>
    <xf numFmtId="1" fontId="19" fillId="3" borderId="0" xfId="15" applyNumberFormat="1" applyFont="1" applyFill="1" applyAlignment="1">
      <alignment horizontal="left"/>
    </xf>
    <xf numFmtId="3" fontId="24" fillId="3" borderId="25" xfId="15" applyNumberFormat="1" applyFont="1" applyFill="1" applyBorder="1"/>
    <xf numFmtId="3" fontId="24" fillId="3" borderId="0" xfId="15" applyNumberFormat="1" applyFont="1" applyFill="1"/>
    <xf numFmtId="0" fontId="0" fillId="3" borderId="0" xfId="0" applyFill="1"/>
    <xf numFmtId="0" fontId="23" fillId="3" borderId="0" xfId="0" applyFont="1" applyFill="1" applyAlignment="1">
      <alignment horizontal="left"/>
    </xf>
    <xf numFmtId="3" fontId="9" fillId="3" borderId="0" xfId="15" applyNumberFormat="1" applyFont="1" applyFill="1"/>
    <xf numFmtId="3" fontId="2" fillId="3" borderId="0" xfId="15" applyNumberFormat="1" applyFill="1" applyAlignment="1">
      <alignment horizontal="right"/>
    </xf>
    <xf numFmtId="3" fontId="25" fillId="3" borderId="0" xfId="15" applyNumberFormat="1" applyFont="1" applyFill="1"/>
    <xf numFmtId="0" fontId="25" fillId="3" borderId="0" xfId="15" applyFont="1" applyFill="1" applyAlignment="1">
      <alignment horizontal="left"/>
    </xf>
    <xf numFmtId="3" fontId="25" fillId="3" borderId="25" xfId="15" applyNumberFormat="1" applyFont="1" applyFill="1" applyBorder="1"/>
    <xf numFmtId="0" fontId="26" fillId="3" borderId="0" xfId="15" applyFont="1" applyFill="1" applyAlignment="1">
      <alignment horizontal="left"/>
    </xf>
    <xf numFmtId="0" fontId="23" fillId="3" borderId="0" xfId="15" applyFont="1" applyFill="1" applyAlignment="1" applyProtection="1">
      <alignment horizontal="left"/>
      <protection locked="0"/>
    </xf>
    <xf numFmtId="0" fontId="9" fillId="3" borderId="0" xfId="15" applyFont="1" applyFill="1" applyAlignment="1">
      <alignment horizontal="left"/>
    </xf>
    <xf numFmtId="49" fontId="23" fillId="3" borderId="0" xfId="16" applyNumberFormat="1" applyFont="1" applyFill="1" applyAlignment="1" applyProtection="1">
      <alignment horizontal="left"/>
      <protection locked="0"/>
    </xf>
    <xf numFmtId="0" fontId="2" fillId="3" borderId="0" xfId="15" applyFill="1"/>
    <xf numFmtId="3" fontId="9" fillId="3" borderId="0" xfId="15" applyNumberFormat="1" applyFont="1" applyFill="1" applyProtection="1">
      <protection locked="0"/>
    </xf>
    <xf numFmtId="0" fontId="1" fillId="3" borderId="0" xfId="17" applyFill="1"/>
    <xf numFmtId="0" fontId="12" fillId="3" borderId="0" xfId="15" applyFont="1" applyFill="1" applyAlignment="1">
      <alignment horizontal="left"/>
    </xf>
    <xf numFmtId="0" fontId="27" fillId="3" borderId="0" xfId="15" applyFont="1" applyFill="1"/>
    <xf numFmtId="3" fontId="2" fillId="3" borderId="0" xfId="15" applyNumberFormat="1" applyFill="1"/>
    <xf numFmtId="0" fontId="21" fillId="3" borderId="0" xfId="15" applyFont="1" applyFill="1"/>
    <xf numFmtId="0" fontId="2" fillId="3" borderId="0" xfId="15" applyFill="1" applyProtection="1">
      <protection locked="0"/>
    </xf>
    <xf numFmtId="0" fontId="24" fillId="3" borderId="0" xfId="15" applyFont="1" applyFill="1" applyAlignment="1">
      <alignment horizontal="left"/>
    </xf>
    <xf numFmtId="3" fontId="24" fillId="3" borderId="27" xfId="15" applyNumberFormat="1" applyFont="1" applyFill="1" applyBorder="1"/>
    <xf numFmtId="3" fontId="21" fillId="3" borderId="0" xfId="15" applyNumberFormat="1" applyFont="1" applyFill="1"/>
    <xf numFmtId="3" fontId="29" fillId="3" borderId="0" xfId="15" applyNumberFormat="1" applyFont="1" applyFill="1"/>
    <xf numFmtId="0" fontId="2" fillId="3" borderId="0" xfId="15" applyFill="1" applyAlignment="1">
      <alignment horizontal="left"/>
    </xf>
    <xf numFmtId="0" fontId="30" fillId="3" borderId="0" xfId="15" applyFont="1" applyFill="1"/>
    <xf numFmtId="3" fontId="31" fillId="3" borderId="0" xfId="15" applyNumberFormat="1" applyFont="1" applyFill="1"/>
    <xf numFmtId="3" fontId="32" fillId="3" borderId="25" xfId="15" applyNumberFormat="1" applyFont="1" applyFill="1" applyBorder="1"/>
    <xf numFmtId="3" fontId="32" fillId="3" borderId="0" xfId="15" applyNumberFormat="1" applyFont="1" applyFill="1"/>
    <xf numFmtId="0" fontId="33" fillId="3" borderId="0" xfId="15" applyFont="1" applyFill="1" applyAlignment="1">
      <alignment horizontal="left"/>
    </xf>
    <xf numFmtId="3" fontId="33" fillId="3" borderId="0" xfId="15" applyNumberFormat="1" applyFont="1" applyFill="1"/>
    <xf numFmtId="3" fontId="10" fillId="3" borderId="0" xfId="15" applyNumberFormat="1" applyFont="1" applyFill="1"/>
    <xf numFmtId="0" fontId="34" fillId="3" borderId="0" xfId="6" applyFont="1" applyFill="1" applyAlignment="1" applyProtection="1">
      <alignment horizontal="center"/>
      <protection locked="0"/>
    </xf>
    <xf numFmtId="3" fontId="9" fillId="3" borderId="0" xfId="6" applyNumberFormat="1" applyFont="1" applyFill="1"/>
    <xf numFmtId="0" fontId="31" fillId="3" borderId="0" xfId="6" applyFont="1" applyFill="1" applyAlignment="1" applyProtection="1">
      <alignment horizontal="left"/>
      <protection locked="0"/>
    </xf>
    <xf numFmtId="0" fontId="28" fillId="3" borderId="0" xfId="6" applyFont="1" applyFill="1" applyAlignment="1" applyProtection="1">
      <alignment horizontal="left"/>
      <protection locked="0"/>
    </xf>
    <xf numFmtId="3" fontId="28" fillId="3" borderId="0" xfId="6" applyNumberFormat="1" applyFont="1" applyFill="1" applyProtection="1">
      <protection locked="0"/>
    </xf>
    <xf numFmtId="164" fontId="21" fillId="5" borderId="0" xfId="6" applyNumberFormat="1" applyFont="1" applyFill="1" applyAlignment="1" applyProtection="1">
      <alignment horizontal="center"/>
      <protection locked="0"/>
    </xf>
    <xf numFmtId="0" fontId="36" fillId="3" borderId="0" xfId="0" applyFont="1" applyFill="1" applyAlignment="1" applyProtection="1">
      <alignment horizontal="center"/>
      <protection locked="0"/>
    </xf>
    <xf numFmtId="0" fontId="36" fillId="3" borderId="0" xfId="0" applyFont="1" applyFill="1" applyProtection="1">
      <protection locked="0"/>
    </xf>
    <xf numFmtId="0" fontId="9" fillId="3" borderId="0" xfId="14" applyFont="1" applyFill="1" applyProtection="1">
      <protection locked="0"/>
    </xf>
    <xf numFmtId="3" fontId="19" fillId="3" borderId="0" xfId="0" applyNumberFormat="1" applyFont="1" applyFill="1" applyAlignment="1" applyProtection="1">
      <alignment horizontal="center"/>
      <protection locked="0"/>
    </xf>
    <xf numFmtId="3" fontId="19" fillId="3" borderId="0" xfId="0" applyNumberFormat="1" applyFont="1" applyFill="1" applyProtection="1">
      <protection locked="0"/>
    </xf>
    <xf numFmtId="3" fontId="21" fillId="3" borderId="0" xfId="5" applyNumberFormat="1" applyFont="1" applyFill="1" applyAlignment="1" applyProtection="1">
      <alignment horizontal="right"/>
      <protection locked="0"/>
    </xf>
    <xf numFmtId="0" fontId="37" fillId="3" borderId="0" xfId="5" applyFont="1" applyFill="1" applyAlignment="1" applyProtection="1">
      <alignment horizontal="center"/>
      <protection locked="0"/>
    </xf>
    <xf numFmtId="164" fontId="21" fillId="3" borderId="0" xfId="5" applyNumberFormat="1" applyFont="1" applyFill="1" applyAlignment="1" applyProtection="1">
      <alignment horizontal="center"/>
      <protection locked="0"/>
    </xf>
    <xf numFmtId="0" fontId="2" fillId="3" borderId="0" xfId="5" applyFill="1" applyProtection="1">
      <protection locked="0"/>
    </xf>
    <xf numFmtId="0" fontId="37" fillId="3" borderId="0" xfId="5" applyFont="1" applyFill="1" applyAlignment="1" applyProtection="1">
      <alignment horizontal="centerContinuous"/>
      <protection locked="0"/>
    </xf>
    <xf numFmtId="0" fontId="2" fillId="3" borderId="0" xfId="5" applyFill="1"/>
    <xf numFmtId="3" fontId="24" fillId="3" borderId="0" xfId="5" applyNumberFormat="1" applyFont="1" applyFill="1"/>
    <xf numFmtId="0" fontId="34" fillId="3" borderId="0" xfId="5" applyFont="1" applyFill="1" applyAlignment="1" applyProtection="1">
      <alignment horizontal="center" vertical="center" wrapText="1"/>
      <protection locked="0"/>
    </xf>
    <xf numFmtId="3" fontId="31" fillId="3" borderId="0" xfId="5" applyNumberFormat="1" applyFont="1" applyFill="1"/>
    <xf numFmtId="0" fontId="36" fillId="3" borderId="0" xfId="5" applyFont="1" applyFill="1" applyAlignment="1" applyProtection="1">
      <alignment horizontal="centerContinuous"/>
      <protection locked="0"/>
    </xf>
    <xf numFmtId="0" fontId="34" fillId="3" borderId="0" xfId="5" applyFont="1" applyFill="1" applyAlignment="1" applyProtection="1">
      <alignment horizontal="centerContinuous"/>
      <protection locked="0"/>
    </xf>
    <xf numFmtId="0" fontId="14" fillId="6" borderId="19" xfId="18" applyFont="1" applyFill="1" applyBorder="1" applyAlignment="1">
      <alignment horizontal="centerContinuous"/>
    </xf>
    <xf numFmtId="0" fontId="14" fillId="6" borderId="20" xfId="18" applyFont="1" applyFill="1" applyBorder="1" applyAlignment="1">
      <alignment horizontal="centerContinuous"/>
    </xf>
    <xf numFmtId="0" fontId="14" fillId="6" borderId="21" xfId="18" applyFont="1" applyFill="1" applyBorder="1" applyAlignment="1">
      <alignment horizontal="centerContinuous"/>
    </xf>
    <xf numFmtId="0" fontId="15" fillId="6" borderId="22" xfId="18" applyFont="1" applyFill="1" applyBorder="1" applyAlignment="1">
      <alignment horizontal="centerContinuous"/>
    </xf>
    <xf numFmtId="0" fontId="15" fillId="6" borderId="0" xfId="18" applyFont="1" applyFill="1" applyAlignment="1">
      <alignment horizontal="centerContinuous"/>
    </xf>
    <xf numFmtId="0" fontId="15" fillId="6" borderId="23" xfId="18" applyFont="1" applyFill="1" applyBorder="1" applyAlignment="1">
      <alignment horizontal="centerContinuous"/>
    </xf>
    <xf numFmtId="14" fontId="15" fillId="6" borderId="22" xfId="18" applyNumberFormat="1" applyFont="1" applyFill="1" applyBorder="1" applyAlignment="1" applyProtection="1">
      <alignment horizontal="centerContinuous"/>
      <protection locked="0"/>
    </xf>
    <xf numFmtId="0" fontId="16" fillId="6" borderId="22" xfId="18" applyFont="1" applyFill="1" applyBorder="1" applyAlignment="1">
      <alignment horizontal="centerContinuous"/>
    </xf>
    <xf numFmtId="0" fontId="16" fillId="6" borderId="0" xfId="18" applyFont="1" applyFill="1" applyAlignment="1">
      <alignment horizontal="centerContinuous"/>
    </xf>
    <xf numFmtId="0" fontId="16" fillId="6" borderId="23" xfId="18" applyFont="1" applyFill="1" applyBorder="1" applyAlignment="1">
      <alignment horizontal="centerContinuous"/>
    </xf>
    <xf numFmtId="0" fontId="14" fillId="6" borderId="24" xfId="18" applyFont="1" applyFill="1" applyBorder="1" applyAlignment="1">
      <alignment horizontal="centerContinuous"/>
    </xf>
    <xf numFmtId="0" fontId="14" fillId="6" borderId="25" xfId="18" applyFont="1" applyFill="1" applyBorder="1" applyAlignment="1">
      <alignment horizontal="centerContinuous"/>
    </xf>
    <xf numFmtId="0" fontId="14" fillId="6" borderId="26" xfId="18" applyFont="1" applyFill="1" applyBorder="1" applyAlignment="1">
      <alignment horizontal="centerContinuous"/>
    </xf>
    <xf numFmtId="0" fontId="17" fillId="7" borderId="0" xfId="18" applyFont="1" applyFill="1"/>
    <xf numFmtId="0" fontId="2" fillId="7" borderId="0" xfId="18" applyFill="1"/>
    <xf numFmtId="0" fontId="18" fillId="7" borderId="0" xfId="18" applyFont="1" applyFill="1" applyAlignment="1">
      <alignment horizontal="center"/>
    </xf>
    <xf numFmtId="0" fontId="1" fillId="0" borderId="0" xfId="19"/>
    <xf numFmtId="0" fontId="30" fillId="3" borderId="0" xfId="18" applyFont="1" applyFill="1" applyAlignment="1">
      <alignment horizontal="left"/>
    </xf>
    <xf numFmtId="0" fontId="24" fillId="3" borderId="0" xfId="18" applyFont="1" applyFill="1" applyAlignment="1">
      <alignment horizontal="left"/>
    </xf>
    <xf numFmtId="0" fontId="6" fillId="3" borderId="0" xfId="18" applyFont="1" applyFill="1" applyAlignment="1">
      <alignment horizontal="left"/>
    </xf>
    <xf numFmtId="0" fontId="21" fillId="8" borderId="0" xfId="6" applyFont="1" applyFill="1" applyAlignment="1" applyProtection="1">
      <alignment horizontal="center"/>
      <protection locked="0"/>
    </xf>
    <xf numFmtId="3" fontId="24" fillId="8" borderId="25" xfId="18" applyNumberFormat="1" applyFont="1" applyFill="1" applyBorder="1"/>
    <xf numFmtId="3" fontId="24" fillId="8" borderId="0" xfId="18" applyNumberFormat="1" applyFont="1" applyFill="1"/>
    <xf numFmtId="3" fontId="39" fillId="3" borderId="0" xfId="18" applyNumberFormat="1" applyFont="1" applyFill="1"/>
    <xf numFmtId="3" fontId="24" fillId="3" borderId="0" xfId="18" applyNumberFormat="1" applyFont="1" applyFill="1"/>
    <xf numFmtId="0" fontId="33" fillId="3" borderId="0" xfId="18" applyFont="1" applyFill="1" applyAlignment="1">
      <alignment horizontal="left"/>
    </xf>
    <xf numFmtId="0" fontId="23" fillId="3" borderId="0" xfId="18" applyFont="1" applyFill="1" applyAlignment="1">
      <alignment horizontal="left"/>
    </xf>
    <xf numFmtId="43" fontId="40" fillId="8" borderId="0" xfId="1" applyFont="1" applyFill="1" applyBorder="1" applyAlignment="1" applyProtection="1">
      <alignment horizontal="right"/>
    </xf>
    <xf numFmtId="0" fontId="25" fillId="8" borderId="0" xfId="18" applyFont="1" applyFill="1" applyAlignment="1">
      <alignment horizontal="left"/>
    </xf>
    <xf numFmtId="49" fontId="13" fillId="3" borderId="0" xfId="20" applyNumberFormat="1" applyFont="1" applyFill="1" applyAlignment="1" applyProtection="1">
      <alignment horizontal="center"/>
      <protection locked="0"/>
    </xf>
    <xf numFmtId="3" fontId="25" fillId="8" borderId="0" xfId="18" applyNumberFormat="1" applyFont="1" applyFill="1"/>
    <xf numFmtId="0" fontId="39" fillId="8" borderId="0" xfId="18" applyFont="1" applyFill="1" applyAlignment="1">
      <alignment horizontal="left"/>
    </xf>
    <xf numFmtId="0" fontId="9" fillId="8" borderId="0" xfId="18" applyFont="1" applyFill="1" applyAlignment="1">
      <alignment horizontal="left"/>
    </xf>
    <xf numFmtId="3" fontId="39" fillId="8" borderId="0" xfId="18" applyNumberFormat="1" applyFont="1" applyFill="1"/>
    <xf numFmtId="3" fontId="39" fillId="8" borderId="0" xfId="18" applyNumberFormat="1" applyFont="1" applyFill="1" applyProtection="1">
      <protection locked="0"/>
    </xf>
    <xf numFmtId="0" fontId="23" fillId="8" borderId="0" xfId="18" applyFont="1" applyFill="1" applyAlignment="1">
      <alignment horizontal="left"/>
    </xf>
    <xf numFmtId="0" fontId="28" fillId="3" borderId="0" xfId="18" applyFont="1" applyFill="1" applyAlignment="1">
      <alignment horizontal="left"/>
    </xf>
    <xf numFmtId="0" fontId="41" fillId="8" borderId="0" xfId="18" applyFont="1" applyFill="1" applyAlignment="1">
      <alignment horizontal="left"/>
    </xf>
    <xf numFmtId="3" fontId="9" fillId="3" borderId="0" xfId="18" applyNumberFormat="1" applyFont="1" applyFill="1" applyProtection="1">
      <protection locked="0"/>
    </xf>
    <xf numFmtId="0" fontId="42" fillId="3" borderId="0" xfId="18" applyFont="1" applyFill="1" applyAlignment="1">
      <alignment horizontal="left"/>
    </xf>
    <xf numFmtId="0" fontId="9" fillId="3" borderId="0" xfId="18" applyFont="1" applyFill="1"/>
    <xf numFmtId="3" fontId="9" fillId="3" borderId="0" xfId="18" applyNumberFormat="1" applyFont="1" applyFill="1"/>
    <xf numFmtId="0" fontId="39" fillId="3" borderId="0" xfId="18" applyFont="1" applyFill="1"/>
    <xf numFmtId="0" fontId="18" fillId="3" borderId="0" xfId="18" applyFont="1" applyFill="1" applyAlignment="1">
      <alignment horizontal="left"/>
    </xf>
    <xf numFmtId="3" fontId="18" fillId="3" borderId="0" xfId="18" applyNumberFormat="1" applyFont="1" applyFill="1"/>
    <xf numFmtId="0" fontId="39" fillId="3" borderId="0" xfId="18" applyFont="1" applyFill="1" applyAlignment="1">
      <alignment horizontal="centerContinuous"/>
    </xf>
    <xf numFmtId="0" fontId="2" fillId="3" borderId="0" xfId="18" applyFill="1" applyProtection="1">
      <protection locked="0"/>
    </xf>
    <xf numFmtId="3" fontId="39" fillId="3" borderId="0" xfId="18" applyNumberFormat="1" applyFont="1" applyFill="1" applyAlignment="1">
      <alignment horizontal="right"/>
    </xf>
    <xf numFmtId="3" fontId="2" fillId="3" borderId="0" xfId="18" applyNumberFormat="1" applyFill="1" applyProtection="1">
      <protection locked="0"/>
    </xf>
    <xf numFmtId="0" fontId="37" fillId="3" borderId="0" xfId="0" applyFont="1" applyFill="1"/>
    <xf numFmtId="0" fontId="37" fillId="0" borderId="0" xfId="0" applyFont="1"/>
    <xf numFmtId="0" fontId="1" fillId="0" borderId="0" xfId="21"/>
    <xf numFmtId="1" fontId="44" fillId="0" borderId="0" xfId="21" applyNumberFormat="1" applyFont="1" applyAlignment="1" applyProtection="1">
      <alignment horizontal="center" vertical="center" wrapText="1"/>
      <protection locked="0"/>
    </xf>
    <xf numFmtId="0" fontId="45" fillId="0" borderId="0" xfId="21" applyFont="1" applyProtection="1">
      <protection locked="0"/>
    </xf>
    <xf numFmtId="3" fontId="45" fillId="0" borderId="0" xfId="21" applyNumberFormat="1" applyFont="1" applyAlignment="1" applyProtection="1">
      <alignment horizontal="right"/>
      <protection locked="0"/>
    </xf>
    <xf numFmtId="0" fontId="1" fillId="0" borderId="0" xfId="21" applyProtection="1">
      <protection locked="0"/>
    </xf>
    <xf numFmtId="3" fontId="44" fillId="0" borderId="0" xfId="21" applyNumberFormat="1" applyFont="1" applyAlignment="1" applyProtection="1">
      <alignment horizontal="center" vertical="center" wrapText="1"/>
      <protection locked="0"/>
    </xf>
    <xf numFmtId="0" fontId="46" fillId="10" borderId="28" xfId="21" applyFont="1" applyFill="1" applyBorder="1" applyAlignment="1">
      <alignment horizontal="center" vertical="center" wrapText="1"/>
    </xf>
    <xf numFmtId="3" fontId="46" fillId="10" borderId="28" xfId="21" applyNumberFormat="1" applyFont="1" applyFill="1" applyBorder="1" applyAlignment="1">
      <alignment horizontal="center" vertical="center" wrapText="1"/>
    </xf>
    <xf numFmtId="0" fontId="46" fillId="11" borderId="0" xfId="21" applyFont="1" applyFill="1" applyAlignment="1">
      <alignment horizontal="center" vertical="center" wrapText="1"/>
    </xf>
    <xf numFmtId="0" fontId="46" fillId="11" borderId="28" xfId="21" applyFont="1" applyFill="1" applyBorder="1" applyAlignment="1">
      <alignment horizontal="center" vertical="center" wrapText="1"/>
    </xf>
    <xf numFmtId="0" fontId="46" fillId="11" borderId="6" xfId="21" applyFont="1" applyFill="1" applyBorder="1" applyAlignment="1">
      <alignment horizontal="center" vertical="center" wrapText="1"/>
    </xf>
    <xf numFmtId="3" fontId="46" fillId="11" borderId="6" xfId="21" applyNumberFormat="1" applyFont="1" applyFill="1" applyBorder="1" applyAlignment="1">
      <alignment horizontal="center" vertical="center" wrapText="1"/>
    </xf>
    <xf numFmtId="0" fontId="47" fillId="12" borderId="18" xfId="21" applyFont="1" applyFill="1" applyBorder="1" applyAlignment="1">
      <alignment horizontal="center" vertical="center" wrapText="1"/>
    </xf>
    <xf numFmtId="3" fontId="47" fillId="12" borderId="18" xfId="21" applyNumberFormat="1" applyFont="1" applyFill="1" applyBorder="1" applyAlignment="1">
      <alignment horizontal="center" vertical="center" wrapText="1"/>
    </xf>
    <xf numFmtId="1" fontId="48" fillId="12" borderId="23" xfId="21" applyNumberFormat="1" applyFont="1" applyFill="1" applyBorder="1" applyAlignment="1">
      <alignment horizontal="center" vertical="center" wrapText="1"/>
    </xf>
    <xf numFmtId="0" fontId="7" fillId="13" borderId="6" xfId="21" applyFont="1" applyFill="1" applyBorder="1" applyAlignment="1">
      <alignment horizontal="center" vertical="center"/>
    </xf>
    <xf numFmtId="0" fontId="49" fillId="13" borderId="6" xfId="21" applyFont="1" applyFill="1" applyBorder="1" applyAlignment="1">
      <alignment vertical="center" wrapText="1"/>
    </xf>
    <xf numFmtId="0" fontId="50" fillId="13" borderId="6" xfId="21" applyFont="1" applyFill="1" applyBorder="1" applyAlignment="1">
      <alignment horizontal="right" vertical="center" wrapText="1"/>
    </xf>
    <xf numFmtId="3" fontId="50" fillId="13" borderId="6" xfId="21" applyNumberFormat="1" applyFont="1" applyFill="1" applyBorder="1" applyAlignment="1">
      <alignment horizontal="right" vertical="center" wrapText="1"/>
    </xf>
    <xf numFmtId="3" fontId="50" fillId="14" borderId="6" xfId="21" applyNumberFormat="1" applyFont="1" applyFill="1" applyBorder="1" applyAlignment="1">
      <alignment horizontal="right" vertical="center" wrapText="1"/>
    </xf>
    <xf numFmtId="0" fontId="7" fillId="15" borderId="6" xfId="21" applyFont="1" applyFill="1" applyBorder="1" applyAlignment="1">
      <alignment horizontal="center" vertical="center"/>
    </xf>
    <xf numFmtId="0" fontId="7" fillId="15" borderId="6" xfId="21" applyFont="1" applyFill="1" applyBorder="1" applyAlignment="1">
      <alignment vertical="center" wrapText="1"/>
    </xf>
    <xf numFmtId="0" fontId="50" fillId="15" borderId="6" xfId="21" applyFont="1" applyFill="1" applyBorder="1" applyAlignment="1">
      <alignment horizontal="right" vertical="center" wrapText="1"/>
    </xf>
    <xf numFmtId="3" fontId="50" fillId="15" borderId="6" xfId="21" applyNumberFormat="1" applyFont="1" applyFill="1" applyBorder="1" applyAlignment="1">
      <alignment horizontal="right" vertical="center" wrapText="1"/>
    </xf>
    <xf numFmtId="3" fontId="50" fillId="16" borderId="6" xfId="21" applyNumberFormat="1" applyFont="1" applyFill="1" applyBorder="1" applyAlignment="1">
      <alignment horizontal="right" vertical="center" wrapText="1"/>
    </xf>
    <xf numFmtId="0" fontId="50" fillId="16" borderId="6" xfId="21" applyFont="1" applyFill="1" applyBorder="1" applyAlignment="1">
      <alignment horizontal="right" vertical="center" wrapText="1"/>
    </xf>
    <xf numFmtId="0" fontId="1" fillId="17" borderId="6" xfId="21" quotePrefix="1" applyFill="1" applyBorder="1" applyAlignment="1" applyProtection="1">
      <alignment horizontal="center" vertical="center"/>
      <protection locked="0"/>
    </xf>
    <xf numFmtId="0" fontId="1" fillId="0" borderId="6" xfId="21" applyBorder="1" applyAlignment="1">
      <alignment vertical="center" wrapText="1"/>
    </xf>
    <xf numFmtId="0" fontId="51" fillId="0" borderId="6" xfId="21" applyFont="1" applyBorder="1" applyAlignment="1" applyProtection="1">
      <alignment horizontal="right" vertical="center" wrapText="1"/>
      <protection locked="0"/>
    </xf>
    <xf numFmtId="3" fontId="51" fillId="0" borderId="6" xfId="21" applyNumberFormat="1" applyFont="1" applyBorder="1" applyAlignment="1" applyProtection="1">
      <alignment horizontal="right" vertical="center" wrapText="1"/>
      <protection locked="0"/>
    </xf>
    <xf numFmtId="3" fontId="51" fillId="18" borderId="6" xfId="21" applyNumberFormat="1" applyFont="1" applyFill="1" applyBorder="1" applyAlignment="1">
      <alignment horizontal="right" vertical="center" wrapText="1"/>
    </xf>
    <xf numFmtId="0" fontId="51" fillId="18" borderId="6" xfId="21" applyFont="1" applyFill="1" applyBorder="1" applyAlignment="1">
      <alignment horizontal="right" vertical="center" wrapText="1"/>
    </xf>
    <xf numFmtId="3" fontId="51" fillId="19" borderId="6" xfId="21" applyNumberFormat="1" applyFont="1" applyFill="1" applyBorder="1" applyAlignment="1">
      <alignment horizontal="right" vertical="center" wrapText="1"/>
    </xf>
    <xf numFmtId="3" fontId="51" fillId="19" borderId="6" xfId="21" applyNumberFormat="1" applyFont="1" applyFill="1" applyBorder="1" applyAlignment="1" applyProtection="1">
      <alignment horizontal="right" vertical="center" wrapText="1"/>
      <protection locked="0"/>
    </xf>
    <xf numFmtId="0" fontId="52" fillId="0" borderId="6" xfId="21" applyFont="1" applyBorder="1" applyAlignment="1">
      <alignment vertical="center" wrapText="1"/>
    </xf>
    <xf numFmtId="0" fontId="7" fillId="15" borderId="6" xfId="21" quotePrefix="1" applyFont="1" applyFill="1" applyBorder="1" applyAlignment="1">
      <alignment horizontal="center" vertical="center"/>
    </xf>
    <xf numFmtId="3" fontId="50" fillId="20" borderId="6" xfId="21" applyNumberFormat="1" applyFont="1" applyFill="1" applyBorder="1" applyAlignment="1">
      <alignment horizontal="right" vertical="center" wrapText="1"/>
    </xf>
    <xf numFmtId="0" fontId="52" fillId="17" borderId="6" xfId="21" quotePrefix="1" applyFont="1" applyFill="1" applyBorder="1" applyAlignment="1" applyProtection="1">
      <alignment horizontal="center" vertical="center"/>
      <protection locked="0"/>
    </xf>
    <xf numFmtId="0" fontId="49" fillId="13" borderId="6" xfId="21" quotePrefix="1" applyFont="1" applyFill="1" applyBorder="1" applyAlignment="1">
      <alignment horizontal="center" vertical="center"/>
    </xf>
    <xf numFmtId="0" fontId="7" fillId="13" borderId="6" xfId="21" applyFont="1" applyFill="1" applyBorder="1" applyAlignment="1">
      <alignment vertical="center" wrapText="1"/>
    </xf>
    <xf numFmtId="0" fontId="50" fillId="14" borderId="6" xfId="21" applyFont="1" applyFill="1" applyBorder="1" applyAlignment="1">
      <alignment horizontal="right" vertical="center" wrapText="1"/>
    </xf>
    <xf numFmtId="0" fontId="49" fillId="17" borderId="6" xfId="21" quotePrefix="1" applyFont="1" applyFill="1" applyBorder="1" applyAlignment="1">
      <alignment horizontal="center" vertical="center"/>
    </xf>
    <xf numFmtId="0" fontId="7" fillId="0" borderId="6" xfId="21" applyFont="1" applyBorder="1" applyAlignment="1">
      <alignment vertical="center" wrapText="1"/>
    </xf>
    <xf numFmtId="0" fontId="1" fillId="0" borderId="29" xfId="21" applyBorder="1"/>
    <xf numFmtId="41" fontId="1" fillId="0" borderId="30" xfId="21" applyNumberFormat="1" applyBorder="1"/>
    <xf numFmtId="0" fontId="51" fillId="18" borderId="28" xfId="21" applyFont="1" applyFill="1" applyBorder="1" applyAlignment="1">
      <alignment horizontal="right" vertical="center" wrapText="1"/>
    </xf>
    <xf numFmtId="0" fontId="1" fillId="0" borderId="31" xfId="21" applyBorder="1"/>
    <xf numFmtId="41" fontId="1" fillId="0" borderId="32" xfId="21" applyNumberFormat="1" applyBorder="1"/>
    <xf numFmtId="0" fontId="49" fillId="0" borderId="6" xfId="21" applyFont="1" applyBorder="1" applyAlignment="1">
      <alignment vertical="center" wrapText="1"/>
    </xf>
    <xf numFmtId="0" fontId="7" fillId="13" borderId="6" xfId="21" quotePrefix="1" applyFont="1" applyFill="1" applyBorder="1" applyAlignment="1">
      <alignment horizontal="center" vertical="center"/>
    </xf>
    <xf numFmtId="0" fontId="7" fillId="0" borderId="6" xfId="21" quotePrefix="1" applyFont="1" applyBorder="1" applyAlignment="1">
      <alignment horizontal="center" vertical="center"/>
    </xf>
    <xf numFmtId="43" fontId="0" fillId="0" borderId="0" xfId="1" applyFont="1"/>
    <xf numFmtId="0" fontId="7" fillId="13" borderId="6" xfId="21" applyFont="1" applyFill="1" applyBorder="1" applyAlignment="1">
      <alignment wrapText="1"/>
    </xf>
    <xf numFmtId="3" fontId="50" fillId="0" borderId="6" xfId="21" applyNumberFormat="1" applyFont="1" applyBorder="1" applyAlignment="1" applyProtection="1">
      <alignment horizontal="right" vertical="center" wrapText="1"/>
      <protection locked="0"/>
    </xf>
    <xf numFmtId="0" fontId="50" fillId="0" borderId="6" xfId="21" applyFont="1" applyBorder="1" applyAlignment="1" applyProtection="1">
      <alignment horizontal="right" vertical="center" wrapText="1"/>
      <protection locked="0"/>
    </xf>
    <xf numFmtId="0" fontId="7" fillId="13" borderId="33" xfId="21" applyFont="1" applyFill="1" applyBorder="1" applyAlignment="1">
      <alignment wrapText="1"/>
    </xf>
    <xf numFmtId="3" fontId="5" fillId="2" borderId="6" xfId="21" applyNumberFormat="1" applyFont="1" applyFill="1" applyBorder="1" applyAlignment="1">
      <alignment horizontal="right" vertical="center"/>
    </xf>
    <xf numFmtId="3" fontId="5" fillId="21" borderId="6" xfId="21" applyNumberFormat="1" applyFont="1" applyFill="1" applyBorder="1" applyAlignment="1">
      <alignment horizontal="right" vertical="center"/>
    </xf>
    <xf numFmtId="14" fontId="1" fillId="0" borderId="0" xfId="21" applyNumberFormat="1"/>
    <xf numFmtId="0" fontId="53" fillId="0" borderId="0" xfId="21" applyFont="1"/>
    <xf numFmtId="0" fontId="35" fillId="3" borderId="0" xfId="14" applyFont="1" applyFill="1" applyAlignment="1"/>
    <xf numFmtId="0" fontId="38" fillId="3" borderId="0" xfId="0" applyFont="1" applyFill="1" applyAlignment="1"/>
    <xf numFmtId="0" fontId="9" fillId="4" borderId="0" xfId="10" applyFont="1" applyFill="1" applyBorder="1" applyAlignment="1">
      <alignment horizontal="centerContinuous" vertical="center"/>
    </xf>
    <xf numFmtId="0" fontId="9" fillId="4" borderId="0" xfId="10" applyFont="1" applyFill="1" applyBorder="1"/>
    <xf numFmtId="0" fontId="9" fillId="4" borderId="0" xfId="5" applyFont="1" applyFill="1" applyBorder="1" applyAlignment="1">
      <alignment horizontal="centerContinuous" vertical="center"/>
    </xf>
    <xf numFmtId="0" fontId="9" fillId="4" borderId="0" xfId="5" applyFont="1" applyFill="1" applyBorder="1"/>
    <xf numFmtId="49" fontId="56" fillId="0" borderId="4" xfId="6" applyNumberFormat="1" applyFont="1" applyBorder="1" applyAlignment="1">
      <alignment horizontal="center" wrapText="1"/>
    </xf>
    <xf numFmtId="0" fontId="56" fillId="0" borderId="0" xfId="6" applyFont="1" applyAlignment="1">
      <alignment wrapText="1"/>
    </xf>
    <xf numFmtId="3" fontId="56" fillId="0" borderId="0" xfId="6" applyNumberFormat="1" applyFont="1" applyAlignment="1">
      <alignment wrapText="1"/>
    </xf>
    <xf numFmtId="3" fontId="56" fillId="0" borderId="5" xfId="6" applyNumberFormat="1" applyFont="1" applyBorder="1" applyAlignment="1">
      <alignment wrapText="1"/>
    </xf>
    <xf numFmtId="167" fontId="4" fillId="0" borderId="15" xfId="1" applyNumberFormat="1" applyFont="1" applyFill="1" applyBorder="1"/>
    <xf numFmtId="167" fontId="4" fillId="0" borderId="6" xfId="1" applyNumberFormat="1" applyFont="1" applyFill="1" applyBorder="1"/>
    <xf numFmtId="0" fontId="4" fillId="0" borderId="13" xfId="11" applyFont="1" applyFill="1" applyBorder="1"/>
    <xf numFmtId="165" fontId="4" fillId="0" borderId="18" xfId="12" applyNumberFormat="1" applyFont="1" applyFill="1" applyBorder="1" applyAlignment="1">
      <alignment horizontal="right"/>
    </xf>
    <xf numFmtId="167" fontId="4" fillId="0" borderId="14" xfId="1" applyNumberFormat="1" applyFont="1" applyFill="1" applyBorder="1"/>
    <xf numFmtId="0" fontId="4" fillId="0" borderId="16" xfId="11" applyFont="1" applyFill="1" applyBorder="1"/>
    <xf numFmtId="0" fontId="2" fillId="0" borderId="6" xfId="11" applyFont="1" applyFill="1" applyBorder="1"/>
    <xf numFmtId="3" fontId="2" fillId="0" borderId="6" xfId="2" applyNumberFormat="1" applyFont="1" applyFill="1" applyBorder="1"/>
    <xf numFmtId="0" fontId="4" fillId="0" borderId="12" xfId="11" applyFont="1" applyFill="1" applyBorder="1"/>
    <xf numFmtId="0" fontId="2" fillId="0" borderId="11" xfId="11" applyFont="1" applyFill="1" applyBorder="1"/>
    <xf numFmtId="165" fontId="4" fillId="0" borderId="11" xfId="12" applyNumberFormat="1" applyFont="1" applyFill="1" applyBorder="1" applyAlignment="1">
      <alignment horizontal="right"/>
    </xf>
    <xf numFmtId="167" fontId="4" fillId="0" borderId="11" xfId="1" applyNumberFormat="1" applyFont="1" applyFill="1" applyBorder="1"/>
    <xf numFmtId="167" fontId="4" fillId="0" borderId="34" xfId="1" applyNumberFormat="1" applyFont="1" applyFill="1" applyBorder="1"/>
    <xf numFmtId="0" fontId="36" fillId="3" borderId="0" xfId="5" applyFont="1" applyFill="1" applyAlignment="1" applyProtection="1">
      <protection locked="0"/>
    </xf>
    <xf numFmtId="3" fontId="2" fillId="0" borderId="0" xfId="2" applyNumberFormat="1" applyFont="1" applyAlignment="1">
      <alignment wrapText="1"/>
    </xf>
    <xf numFmtId="0" fontId="21" fillId="3" borderId="0" xfId="5" applyFont="1" applyFill="1" applyProtection="1">
      <protection locked="0"/>
    </xf>
    <xf numFmtId="0" fontId="9" fillId="3" borderId="0" xfId="0" applyFont="1" applyFill="1"/>
    <xf numFmtId="0" fontId="3" fillId="3" borderId="0" xfId="0" applyFont="1" applyFill="1" applyAlignment="1">
      <alignment vertical="center"/>
    </xf>
    <xf numFmtId="0" fontId="4" fillId="3" borderId="0" xfId="14" applyFont="1" applyFill="1" applyAlignment="1" applyProtection="1">
      <protection locked="0"/>
    </xf>
    <xf numFmtId="0" fontId="4" fillId="3" borderId="0" xfId="0" applyFont="1" applyFill="1" applyAlignment="1">
      <alignment vertical="center"/>
    </xf>
    <xf numFmtId="0" fontId="2" fillId="0" borderId="17" xfId="11" applyFont="1" applyFill="1" applyBorder="1"/>
    <xf numFmtId="165" fontId="4" fillId="0" borderId="28" xfId="12" applyNumberFormat="1" applyFont="1" applyFill="1" applyBorder="1" applyAlignment="1">
      <alignment horizontal="right"/>
    </xf>
    <xf numFmtId="167" fontId="4" fillId="0" borderId="17" xfId="1" applyNumberFormat="1" applyFont="1" applyFill="1" applyBorder="1"/>
    <xf numFmtId="167" fontId="4" fillId="0" borderId="35" xfId="1" applyNumberFormat="1" applyFont="1" applyFill="1" applyBorder="1"/>
    <xf numFmtId="0" fontId="9" fillId="4" borderId="1" xfId="10" applyFont="1" applyFill="1" applyBorder="1" applyAlignment="1">
      <alignment horizontal="centerContinuous" vertical="center"/>
    </xf>
    <xf numFmtId="0" fontId="9" fillId="4" borderId="2" xfId="10" applyFont="1" applyFill="1" applyBorder="1" applyAlignment="1">
      <alignment horizontal="centerContinuous" vertical="center"/>
    </xf>
    <xf numFmtId="0" fontId="9" fillId="4" borderId="2" xfId="10" applyFont="1" applyFill="1" applyBorder="1"/>
    <xf numFmtId="0" fontId="9" fillId="4" borderId="3" xfId="10" applyFont="1" applyFill="1" applyBorder="1"/>
    <xf numFmtId="0" fontId="21" fillId="3" borderId="0" xfId="0" applyFont="1" applyFill="1" applyAlignment="1">
      <alignment vertical="center"/>
    </xf>
    <xf numFmtId="0" fontId="19" fillId="3" borderId="0" xfId="14" applyFont="1" applyFill="1" applyAlignment="1" applyProtection="1">
      <protection locked="0"/>
    </xf>
    <xf numFmtId="0" fontId="19" fillId="3" borderId="0" xfId="0" applyFont="1" applyFill="1" applyAlignment="1">
      <alignment vertical="center"/>
    </xf>
    <xf numFmtId="3" fontId="2" fillId="0" borderId="4" xfId="2" applyNumberFormat="1" applyFont="1" applyBorder="1" applyAlignment="1" applyProtection="1">
      <alignment horizontal="center" vertical="center" wrapText="1"/>
      <protection locked="0"/>
    </xf>
    <xf numFmtId="3" fontId="2" fillId="0" borderId="0" xfId="2" applyNumberFormat="1" applyFont="1" applyAlignment="1" applyProtection="1">
      <alignment horizontal="center" vertical="center" wrapText="1"/>
      <protection locked="0"/>
    </xf>
    <xf numFmtId="3" fontId="2" fillId="0" borderId="5" xfId="2" applyNumberFormat="1" applyFont="1" applyBorder="1" applyAlignment="1" applyProtection="1">
      <alignment horizontal="center" vertical="center" wrapText="1"/>
      <protection locked="0"/>
    </xf>
    <xf numFmtId="4" fontId="12" fillId="0" borderId="4" xfId="2" applyNumberFormat="1" applyFont="1" applyBorder="1" applyAlignment="1" applyProtection="1">
      <alignment horizontal="center" wrapText="1"/>
      <protection locked="0"/>
    </xf>
    <xf numFmtId="4" fontId="12" fillId="0" borderId="0" xfId="2" applyNumberFormat="1" applyFont="1" applyAlignment="1" applyProtection="1">
      <alignment horizontal="center" wrapText="1"/>
      <protection locked="0"/>
    </xf>
    <xf numFmtId="0" fontId="9" fillId="3" borderId="0" xfId="14" applyFont="1" applyFill="1" applyAlignment="1" applyProtection="1">
      <alignment horizontal="center"/>
      <protection locked="0"/>
    </xf>
    <xf numFmtId="0" fontId="10" fillId="3" borderId="0" xfId="0" applyFont="1" applyFill="1" applyAlignment="1">
      <alignment horizontal="center" vertical="center"/>
    </xf>
    <xf numFmtId="0" fontId="9" fillId="3" borderId="0" xfId="0" applyFont="1" applyFill="1" applyAlignment="1">
      <alignment horizontal="center" vertical="center"/>
    </xf>
    <xf numFmtId="3" fontId="2" fillId="0" borderId="4" xfId="2" applyNumberFormat="1" applyFont="1" applyBorder="1" applyAlignment="1" applyProtection="1">
      <alignment horizontal="left" vertical="center" wrapText="1"/>
      <protection locked="0"/>
    </xf>
    <xf numFmtId="3" fontId="2" fillId="0" borderId="0" xfId="2" applyNumberFormat="1" applyFont="1" applyAlignment="1" applyProtection="1">
      <alignment horizontal="left" vertical="center" wrapText="1"/>
      <protection locked="0"/>
    </xf>
    <xf numFmtId="4" fontId="60" fillId="0" borderId="0" xfId="2" applyNumberFormat="1" applyFont="1" applyAlignment="1" applyProtection="1">
      <alignment horizontal="left"/>
      <protection locked="0"/>
    </xf>
    <xf numFmtId="4" fontId="13" fillId="0" borderId="4" xfId="2" applyNumberFormat="1" applyFont="1" applyBorder="1" applyAlignment="1" applyProtection="1">
      <alignment horizontal="center" wrapText="1"/>
      <protection locked="0"/>
    </xf>
    <xf numFmtId="4" fontId="13" fillId="0" borderId="0" xfId="2" applyNumberFormat="1" applyFont="1" applyAlignment="1" applyProtection="1">
      <alignment horizontal="center" wrapText="1"/>
      <protection locked="0"/>
    </xf>
    <xf numFmtId="0" fontId="59" fillId="3" borderId="4" xfId="14" applyFont="1" applyFill="1" applyBorder="1" applyAlignment="1">
      <alignment horizontal="center"/>
    </xf>
    <xf numFmtId="0" fontId="59" fillId="3" borderId="0" xfId="14" applyFont="1" applyFill="1" applyBorder="1" applyAlignment="1">
      <alignment horizontal="center"/>
    </xf>
    <xf numFmtId="0" fontId="59" fillId="3" borderId="5" xfId="14" applyFont="1" applyFill="1" applyBorder="1" applyAlignment="1">
      <alignment horizontal="center"/>
    </xf>
    <xf numFmtId="0" fontId="59" fillId="3" borderId="4" xfId="14" applyFont="1" applyFill="1" applyBorder="1" applyAlignment="1">
      <alignment horizontal="left"/>
    </xf>
    <xf numFmtId="0" fontId="59" fillId="3" borderId="0" xfId="14" applyFont="1" applyFill="1" applyBorder="1" applyAlignment="1">
      <alignment horizontal="left"/>
    </xf>
    <xf numFmtId="0" fontId="3" fillId="3" borderId="4"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5"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5" xfId="0" applyFont="1" applyFill="1" applyBorder="1" applyAlignment="1">
      <alignment horizontal="center" vertical="center"/>
    </xf>
    <xf numFmtId="4" fontId="57" fillId="0" borderId="4" xfId="0" applyNumberFormat="1" applyFont="1" applyBorder="1" applyAlignment="1" applyProtection="1">
      <alignment horizontal="center" wrapText="1"/>
      <protection locked="0"/>
    </xf>
    <xf numFmtId="4" fontId="57" fillId="0" borderId="0" xfId="0" applyNumberFormat="1" applyFont="1" applyBorder="1" applyAlignment="1" applyProtection="1">
      <alignment horizontal="center" wrapText="1"/>
      <protection locked="0"/>
    </xf>
    <xf numFmtId="4" fontId="57" fillId="5" borderId="0" xfId="0" applyNumberFormat="1" applyFont="1" applyFill="1" applyBorder="1" applyAlignment="1" applyProtection="1">
      <alignment horizontal="center"/>
      <protection locked="0"/>
    </xf>
    <xf numFmtId="4" fontId="57" fillId="5" borderId="5" xfId="0" applyNumberFormat="1" applyFont="1" applyFill="1" applyBorder="1" applyAlignment="1" applyProtection="1">
      <alignment horizontal="center"/>
      <protection locked="0"/>
    </xf>
    <xf numFmtId="0" fontId="59" fillId="3" borderId="0" xfId="0" applyFont="1" applyFill="1" applyBorder="1" applyAlignment="1">
      <alignment horizontal="center"/>
    </xf>
    <xf numFmtId="0" fontId="59" fillId="3" borderId="5" xfId="0" applyFont="1" applyFill="1" applyBorder="1" applyAlignment="1">
      <alignment horizontal="center"/>
    </xf>
    <xf numFmtId="4" fontId="13" fillId="5" borderId="4" xfId="13" applyNumberFormat="1" applyFont="1" applyFill="1" applyBorder="1" applyAlignment="1" applyProtection="1">
      <alignment horizontal="center"/>
      <protection locked="0"/>
    </xf>
    <xf numFmtId="4" fontId="13" fillId="5" borderId="0" xfId="13" applyNumberFormat="1" applyFont="1" applyFill="1" applyBorder="1" applyAlignment="1" applyProtection="1">
      <alignment horizontal="center"/>
      <protection locked="0"/>
    </xf>
    <xf numFmtId="4" fontId="13" fillId="5" borderId="5" xfId="13" applyNumberFormat="1" applyFont="1" applyFill="1" applyBorder="1" applyAlignment="1" applyProtection="1">
      <alignment horizontal="center"/>
      <protection locked="0"/>
    </xf>
    <xf numFmtId="0" fontId="4" fillId="3" borderId="4" xfId="14" applyFont="1" applyFill="1" applyBorder="1" applyAlignment="1" applyProtection="1">
      <alignment horizontal="center"/>
      <protection locked="0"/>
    </xf>
    <xf numFmtId="0" fontId="4" fillId="3" borderId="0" xfId="14" applyFont="1" applyFill="1" applyBorder="1" applyAlignment="1" applyProtection="1">
      <alignment horizontal="center"/>
      <protection locked="0"/>
    </xf>
    <xf numFmtId="0" fontId="4" fillId="3" borderId="5" xfId="14" applyFont="1" applyFill="1" applyBorder="1" applyAlignment="1" applyProtection="1">
      <alignment horizontal="center"/>
      <protection locked="0"/>
    </xf>
    <xf numFmtId="4" fontId="58" fillId="0" borderId="4" xfId="0" applyNumberFormat="1" applyFont="1" applyBorder="1" applyAlignment="1" applyProtection="1">
      <alignment horizontal="center" wrapText="1"/>
      <protection locked="0"/>
    </xf>
    <xf numFmtId="4" fontId="58" fillId="0" borderId="0" xfId="0" applyNumberFormat="1" applyFont="1" applyBorder="1" applyAlignment="1" applyProtection="1">
      <alignment horizontal="center" wrapText="1"/>
      <protection locked="0"/>
    </xf>
    <xf numFmtId="4" fontId="58" fillId="5" borderId="0" xfId="0" applyNumberFormat="1" applyFont="1" applyFill="1" applyBorder="1" applyAlignment="1" applyProtection="1">
      <alignment horizontal="center"/>
      <protection locked="0"/>
    </xf>
    <xf numFmtId="4" fontId="58" fillId="5" borderId="5" xfId="0" applyNumberFormat="1" applyFont="1" applyFill="1" applyBorder="1" applyAlignment="1" applyProtection="1">
      <alignment horizontal="center"/>
      <protection locked="0"/>
    </xf>
    <xf numFmtId="4" fontId="58" fillId="5" borderId="4" xfId="0" applyNumberFormat="1" applyFont="1" applyFill="1" applyBorder="1" applyAlignment="1" applyProtection="1">
      <alignment horizontal="center"/>
      <protection locked="0"/>
    </xf>
    <xf numFmtId="0" fontId="38" fillId="3" borderId="0" xfId="14" applyFont="1" applyFill="1" applyAlignment="1">
      <alignment horizontal="center"/>
    </xf>
    <xf numFmtId="0" fontId="21" fillId="3" borderId="0" xfId="0" applyFont="1" applyFill="1" applyAlignment="1">
      <alignment horizontal="center" vertical="center"/>
    </xf>
    <xf numFmtId="0" fontId="21" fillId="3" borderId="0" xfId="0" applyFont="1" applyFill="1" applyAlignment="1" applyProtection="1">
      <alignment horizontal="center"/>
      <protection locked="0"/>
    </xf>
    <xf numFmtId="0" fontId="19" fillId="3" borderId="0" xfId="14" applyFont="1" applyFill="1" applyAlignment="1" applyProtection="1">
      <alignment horizontal="center"/>
      <protection locked="0"/>
    </xf>
    <xf numFmtId="0" fontId="19" fillId="3" borderId="0" xfId="5" applyFont="1" applyFill="1" applyAlignment="1" applyProtection="1">
      <alignment horizontal="center"/>
      <protection locked="0"/>
    </xf>
    <xf numFmtId="0" fontId="19" fillId="3" borderId="0" xfId="0" applyFont="1" applyFill="1" applyAlignment="1">
      <alignment horizontal="center" vertical="center"/>
    </xf>
    <xf numFmtId="3" fontId="19" fillId="3" borderId="0" xfId="0" applyNumberFormat="1" applyFont="1" applyFill="1" applyAlignment="1" applyProtection="1">
      <alignment horizontal="center"/>
      <protection locked="0"/>
    </xf>
    <xf numFmtId="0" fontId="34" fillId="3" borderId="0" xfId="5" applyFont="1" applyFill="1" applyAlignment="1" applyProtection="1">
      <alignment horizontal="center" vertical="center" wrapText="1"/>
      <protection locked="0"/>
    </xf>
    <xf numFmtId="0" fontId="38" fillId="3" borderId="0" xfId="0" applyFont="1" applyFill="1" applyAlignment="1">
      <alignment horizontal="center"/>
    </xf>
    <xf numFmtId="0" fontId="21" fillId="3" borderId="0" xfId="5" applyFont="1" applyFill="1" applyAlignment="1" applyProtection="1">
      <alignment horizontal="center"/>
      <protection locked="0"/>
    </xf>
    <xf numFmtId="4" fontId="12" fillId="3" borderId="0" xfId="0" applyNumberFormat="1" applyFont="1" applyFill="1" applyAlignment="1" applyProtection="1">
      <alignment horizontal="center" wrapText="1"/>
      <protection locked="0"/>
    </xf>
    <xf numFmtId="0" fontId="55" fillId="3" borderId="0" xfId="0" applyFont="1" applyFill="1" applyAlignment="1">
      <alignment horizontal="center" wrapText="1"/>
    </xf>
    <xf numFmtId="0" fontId="10" fillId="3" borderId="0" xfId="0" applyFont="1" applyFill="1" applyAlignment="1" applyProtection="1">
      <alignment horizontal="center"/>
      <protection locked="0"/>
    </xf>
    <xf numFmtId="0" fontId="9" fillId="3" borderId="0" xfId="0" applyFont="1" applyFill="1" applyAlignment="1" applyProtection="1">
      <alignment horizontal="center"/>
      <protection locked="0"/>
    </xf>
    <xf numFmtId="3" fontId="9" fillId="3" borderId="0" xfId="0" applyNumberFormat="1" applyFont="1" applyFill="1" applyAlignment="1" applyProtection="1">
      <alignment horizontal="center"/>
      <protection locked="0"/>
    </xf>
    <xf numFmtId="0" fontId="55" fillId="3" borderId="0" xfId="0" applyFont="1" applyFill="1" applyAlignment="1">
      <alignment horizontal="center"/>
    </xf>
    <xf numFmtId="0" fontId="10" fillId="3" borderId="0" xfId="5" applyFont="1" applyFill="1" applyAlignment="1" applyProtection="1">
      <alignment horizontal="center"/>
      <protection locked="0"/>
    </xf>
    <xf numFmtId="0" fontId="9" fillId="3" borderId="0" xfId="5" applyFont="1" applyFill="1" applyAlignment="1" applyProtection="1">
      <alignment horizontal="center"/>
      <protection locked="0"/>
    </xf>
    <xf numFmtId="1" fontId="43" fillId="9" borderId="0" xfId="21" applyNumberFormat="1" applyFont="1" applyFill="1" applyAlignment="1" applyProtection="1">
      <alignment horizontal="center" vertical="center" wrapText="1"/>
      <protection locked="0"/>
    </xf>
    <xf numFmtId="1" fontId="43" fillId="10" borderId="6" xfId="21" applyNumberFormat="1" applyFont="1" applyFill="1" applyBorder="1" applyAlignment="1">
      <alignment horizontal="center" vertical="center" wrapText="1"/>
    </xf>
    <xf numFmtId="1" fontId="43" fillId="11" borderId="6" xfId="21" applyNumberFormat="1" applyFont="1" applyFill="1" applyBorder="1" applyAlignment="1">
      <alignment horizontal="center" vertical="center" wrapText="1"/>
    </xf>
    <xf numFmtId="1" fontId="44" fillId="12" borderId="6" xfId="21" applyNumberFormat="1" applyFont="1" applyFill="1" applyBorder="1" applyAlignment="1">
      <alignment horizontal="center" vertical="center" wrapText="1"/>
    </xf>
    <xf numFmtId="0" fontId="5" fillId="2" borderId="14" xfId="21" applyFont="1" applyFill="1" applyBorder="1" applyAlignment="1">
      <alignment horizontal="center" vertical="center" wrapText="1"/>
    </xf>
    <xf numFmtId="0" fontId="5" fillId="2" borderId="33" xfId="21" applyFont="1" applyFill="1" applyBorder="1" applyAlignment="1">
      <alignment horizontal="center" vertical="center" wrapText="1"/>
    </xf>
  </cellXfs>
  <cellStyles count="22">
    <cellStyle name="Millares" xfId="1" builtinId="3"/>
    <cellStyle name="Normal" xfId="0" builtinId="0"/>
    <cellStyle name="Normal 12" xfId="12"/>
    <cellStyle name="Normal 15" xfId="14"/>
    <cellStyle name="Normal 3" xfId="21"/>
    <cellStyle name="Normal 4 10 10" xfId="6"/>
    <cellStyle name="Normal 4 10 2" xfId="5"/>
    <cellStyle name="Normal 4 2 26" xfId="11"/>
    <cellStyle name="Normal 4 223" xfId="4"/>
    <cellStyle name="Normal 4 224" xfId="7"/>
    <cellStyle name="Normal 4 226" xfId="8"/>
    <cellStyle name="Normal 4 229" xfId="2"/>
    <cellStyle name="Normal 4 230" xfId="10"/>
    <cellStyle name="Normal 4 231" xfId="15"/>
    <cellStyle name="Normal 4 232" xfId="18"/>
    <cellStyle name="Normal 40" xfId="9"/>
    <cellStyle name="Normal 41" xfId="13"/>
    <cellStyle name="Normal 42" xfId="17"/>
    <cellStyle name="Normal 43" xfId="19"/>
    <cellStyle name="Normal 5 5" xfId="16"/>
    <cellStyle name="Normal 5 6" xfId="20"/>
    <cellStyle name="Normal 6 7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pardo\OneDrive%20-%20sdis.gov.co\MIS%20DOCUMENTOS\2021%20MOVIMIENTO%20CONTABLE\3-BALANCES2021\sept2021\MATRIZ%20SEPT\MATRIZ%20DIGITADA%202021%20X%20JP-TRIMESTRE%20JULIO-SEPT-%20ARCH%20SEPTIEMB-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disgovco-my.sharepoint.com/Users/jpardo/Documents/MIS%20DOCUMENTOS/2016-MOVIMIENTO%20CONTABILIDAD/BALANCES%202016/MATRIZ%20A%20DIGITAR%20A&#209;O%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JULIO21"/>
      <sheetName val="AGTO21"/>
      <sheetName val="SEPT21"/>
      <sheetName val="TRIMESTRE"/>
      <sheetName val="REDONDEO"/>
      <sheetName val="CGN-2015-001"/>
      <sheetName val="CGN-2015-002"/>
      <sheetName val="BGENERAL"/>
      <sheetName val="ACTIVIDAD"/>
      <sheetName val="siproj-nueva"/>
      <sheetName val="Hoja1"/>
      <sheetName val="PATRIMONIAL"/>
      <sheetName val="VTA activos-2020"/>
      <sheetName val="BALANjul21"/>
      <sheetName val="PYG-JULIO21"/>
      <sheetName val="BALANagto21"/>
      <sheetName val="PYGagto21"/>
      <sheetName val="BALANSEPT21"/>
      <sheetName val="PYGSEPT21"/>
    </sheetNames>
    <sheetDataSet>
      <sheetData sheetId="0"/>
      <sheetData sheetId="1"/>
      <sheetData sheetId="2"/>
      <sheetData sheetId="3"/>
      <sheetData sheetId="4"/>
      <sheetData sheetId="5"/>
      <sheetData sheetId="6">
        <row r="3">
          <cell r="B3" t="str">
            <v>SECRETARIA DISTRITAL DE INTEGRACION SOCIAL</v>
          </cell>
        </row>
        <row r="4">
          <cell r="B4">
            <v>210111001122</v>
          </cell>
        </row>
        <row r="6">
          <cell r="B6" t="str">
            <v>(1 de Enero al 30 de Septiembre de 2021)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BRIL"/>
      <sheetName val="REDONDEO"/>
      <sheetName val="CGN-2005-001"/>
      <sheetName val="CGN-2005-002"/>
      <sheetName val="BGENERAL2"/>
      <sheetName val="ACTIVIDAD2"/>
      <sheetName val="FORM_CONCIL_SIPROJ"/>
      <sheetName val="PATRIMONIAL"/>
    </sheetNames>
    <sheetDataSet>
      <sheetData sheetId="0" refreshError="1"/>
      <sheetData sheetId="1" refreshError="1"/>
      <sheetData sheetId="2" refreshError="1">
        <row r="3">
          <cell r="B3" t="str">
            <v>SECRETARIA DISTRITAL DE INTEGRACION SOCIAL</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4"/>
  <sheetViews>
    <sheetView tabSelected="1" zoomScale="80" zoomScaleNormal="80" workbookViewId="0">
      <selection activeCell="A284" sqref="A284:H284"/>
    </sheetView>
  </sheetViews>
  <sheetFormatPr baseColWidth="10" defaultRowHeight="12.75" x14ac:dyDescent="0.2"/>
  <cols>
    <col min="1" max="1" width="23.140625" style="8" customWidth="1"/>
    <col min="2" max="2" width="42.7109375" style="8" customWidth="1"/>
    <col min="3" max="3" width="26.42578125" style="8" customWidth="1"/>
    <col min="4" max="4" width="28.140625" style="16" customWidth="1"/>
    <col min="5" max="5" width="29.5703125" style="16" customWidth="1"/>
    <col min="6" max="6" width="27" style="8" customWidth="1"/>
    <col min="7" max="7" width="24" style="8" customWidth="1"/>
    <col min="8" max="8" width="26.85546875" style="8" customWidth="1"/>
    <col min="9" max="16384" width="11.42578125" style="8"/>
  </cols>
  <sheetData>
    <row r="1" spans="1:8" ht="18" customHeight="1" x14ac:dyDescent="0.25">
      <c r="A1" s="1" t="s">
        <v>0</v>
      </c>
      <c r="B1" s="2" t="s">
        <v>1</v>
      </c>
      <c r="C1" s="3"/>
      <c r="D1" s="4" t="s">
        <v>2</v>
      </c>
      <c r="E1" s="5"/>
      <c r="F1" s="5"/>
      <c r="G1" s="5"/>
      <c r="H1" s="6"/>
    </row>
    <row r="2" spans="1:8" ht="18" customHeight="1" x14ac:dyDescent="0.25">
      <c r="A2" s="9" t="s">
        <v>3</v>
      </c>
      <c r="B2" s="10" t="s">
        <v>4</v>
      </c>
      <c r="C2" s="7"/>
      <c r="D2" s="7"/>
      <c r="E2" s="7"/>
      <c r="F2" s="7"/>
      <c r="G2" s="7"/>
      <c r="H2" s="11"/>
    </row>
    <row r="3" spans="1:8" ht="18" customHeight="1" x14ac:dyDescent="0.25">
      <c r="A3" s="9" t="s">
        <v>5</v>
      </c>
      <c r="B3" s="12" t="s">
        <v>6</v>
      </c>
      <c r="C3" s="7"/>
      <c r="D3" s="7"/>
      <c r="E3" s="7"/>
      <c r="F3" s="7"/>
      <c r="G3" s="7"/>
      <c r="H3" s="11"/>
    </row>
    <row r="4" spans="1:8" ht="18" customHeight="1" x14ac:dyDescent="0.25">
      <c r="A4" s="9" t="s">
        <v>7</v>
      </c>
      <c r="B4" s="13">
        <v>210111001122</v>
      </c>
      <c r="C4" s="7"/>
      <c r="D4" s="7"/>
      <c r="E4" s="7"/>
      <c r="F4" s="7"/>
      <c r="G4" s="7"/>
      <c r="H4" s="11"/>
    </row>
    <row r="5" spans="1:8" ht="18" customHeight="1" x14ac:dyDescent="0.25">
      <c r="A5" s="14" t="s">
        <v>8</v>
      </c>
      <c r="B5" s="15">
        <v>44469</v>
      </c>
      <c r="C5" s="7"/>
      <c r="D5" s="7"/>
      <c r="E5" s="7"/>
      <c r="F5" s="7"/>
      <c r="G5" s="7"/>
      <c r="H5" s="11"/>
    </row>
    <row r="6" spans="1:8" ht="18" customHeight="1" x14ac:dyDescent="0.25">
      <c r="A6" s="14" t="s">
        <v>9</v>
      </c>
      <c r="B6" s="15" t="s">
        <v>10</v>
      </c>
      <c r="C6" s="7"/>
      <c r="D6" s="7"/>
      <c r="E6" s="7"/>
      <c r="F6" s="7"/>
      <c r="G6" s="7"/>
      <c r="H6" s="11"/>
    </row>
    <row r="7" spans="1:8" ht="18" customHeight="1" x14ac:dyDescent="0.25">
      <c r="A7" s="9"/>
      <c r="B7" s="17"/>
      <c r="C7" s="7"/>
      <c r="D7" s="7"/>
      <c r="E7" s="7"/>
      <c r="F7" s="7"/>
      <c r="G7" s="7"/>
      <c r="H7" s="11"/>
    </row>
    <row r="8" spans="1:8" ht="18" customHeight="1" x14ac:dyDescent="0.25">
      <c r="A8" s="9"/>
      <c r="B8" s="17"/>
      <c r="C8" s="7"/>
      <c r="D8" s="7"/>
      <c r="E8" s="7"/>
      <c r="F8" s="7"/>
      <c r="G8" s="7"/>
      <c r="H8" s="11"/>
    </row>
    <row r="9" spans="1:8" ht="18" customHeight="1" thickBot="1" x14ac:dyDescent="0.3">
      <c r="A9" s="18"/>
      <c r="B9" s="19"/>
      <c r="C9" s="20"/>
      <c r="D9" s="20"/>
      <c r="E9" s="20"/>
      <c r="F9" s="20"/>
      <c r="G9" s="20"/>
      <c r="H9" s="21"/>
    </row>
    <row r="10" spans="1:8" ht="48" customHeight="1" thickBot="1" x14ac:dyDescent="0.3">
      <c r="A10" s="22" t="s">
        <v>11</v>
      </c>
      <c r="B10" s="23" t="s">
        <v>12</v>
      </c>
      <c r="C10" s="24" t="s">
        <v>13</v>
      </c>
      <c r="D10" s="25" t="s">
        <v>14</v>
      </c>
      <c r="E10" s="25" t="s">
        <v>15</v>
      </c>
      <c r="F10" s="24" t="s">
        <v>16</v>
      </c>
      <c r="G10" s="25" t="s">
        <v>17</v>
      </c>
      <c r="H10" s="26" t="s">
        <v>18</v>
      </c>
    </row>
    <row r="11" spans="1:8" ht="26.25" customHeight="1" x14ac:dyDescent="0.3">
      <c r="A11" s="53" t="s">
        <v>19</v>
      </c>
      <c r="B11" s="54" t="s">
        <v>20</v>
      </c>
      <c r="C11" s="55">
        <v>237372250570</v>
      </c>
      <c r="D11" s="55">
        <v>40380713198</v>
      </c>
      <c r="E11" s="55">
        <v>49278337656</v>
      </c>
      <c r="F11" s="55">
        <v>228474626112</v>
      </c>
      <c r="G11" s="55">
        <v>23773843197</v>
      </c>
      <c r="H11" s="55">
        <v>204700782915</v>
      </c>
    </row>
    <row r="12" spans="1:8" ht="18" customHeight="1" x14ac:dyDescent="0.25">
      <c r="A12" s="56" t="s">
        <v>21</v>
      </c>
      <c r="B12" s="57" t="s">
        <v>22</v>
      </c>
      <c r="C12" s="58">
        <v>190241918</v>
      </c>
      <c r="D12" s="58">
        <v>0</v>
      </c>
      <c r="E12" s="58">
        <v>0</v>
      </c>
      <c r="F12" s="58">
        <v>190241918</v>
      </c>
      <c r="G12" s="58">
        <v>190241918</v>
      </c>
      <c r="H12" s="59">
        <v>0</v>
      </c>
    </row>
    <row r="13" spans="1:8" ht="18" customHeight="1" x14ac:dyDescent="0.25">
      <c r="A13" s="60" t="s">
        <v>23</v>
      </c>
      <c r="B13" s="68" t="s">
        <v>24</v>
      </c>
      <c r="C13" s="61">
        <v>190241918</v>
      </c>
      <c r="D13" s="61">
        <v>0</v>
      </c>
      <c r="E13" s="61">
        <v>0</v>
      </c>
      <c r="F13" s="61">
        <v>190241918</v>
      </c>
      <c r="G13" s="61">
        <v>190241918</v>
      </c>
      <c r="H13" s="62">
        <v>0</v>
      </c>
    </row>
    <row r="14" spans="1:8" ht="18" customHeight="1" x14ac:dyDescent="0.2">
      <c r="A14" s="63">
        <v>110502</v>
      </c>
      <c r="B14" s="64" t="s">
        <v>25</v>
      </c>
      <c r="C14" s="65">
        <v>190241918</v>
      </c>
      <c r="D14" s="65">
        <v>0</v>
      </c>
      <c r="E14" s="65">
        <v>0</v>
      </c>
      <c r="F14" s="66">
        <v>190241918</v>
      </c>
      <c r="G14" s="65">
        <v>190241918</v>
      </c>
      <c r="H14" s="67">
        <v>0</v>
      </c>
    </row>
    <row r="15" spans="1:8" ht="18" customHeight="1" x14ac:dyDescent="0.25">
      <c r="A15" s="56" t="s">
        <v>26</v>
      </c>
      <c r="B15" s="57" t="s">
        <v>27</v>
      </c>
      <c r="C15" s="58">
        <v>3285686531</v>
      </c>
      <c r="D15" s="58">
        <v>1100668744</v>
      </c>
      <c r="E15" s="58">
        <v>930714518</v>
      </c>
      <c r="F15" s="58">
        <v>3455640757</v>
      </c>
      <c r="G15" s="58">
        <v>3455640757</v>
      </c>
      <c r="H15" s="59">
        <v>0</v>
      </c>
    </row>
    <row r="16" spans="1:8" ht="18" customHeight="1" x14ac:dyDescent="0.25">
      <c r="A16" s="60" t="s">
        <v>28</v>
      </c>
      <c r="B16" s="68" t="s">
        <v>29</v>
      </c>
      <c r="C16" s="61">
        <v>3910363442</v>
      </c>
      <c r="D16" s="61">
        <v>1032801051</v>
      </c>
      <c r="E16" s="61">
        <v>901003153</v>
      </c>
      <c r="F16" s="61">
        <v>4042161340</v>
      </c>
      <c r="G16" s="66">
        <v>4042161340</v>
      </c>
      <c r="H16" s="67">
        <v>0</v>
      </c>
    </row>
    <row r="17" spans="1:8" ht="18" customHeight="1" x14ac:dyDescent="0.2">
      <c r="A17" s="63">
        <v>138421</v>
      </c>
      <c r="B17" s="64" t="s">
        <v>30</v>
      </c>
      <c r="C17" s="65">
        <v>578311719</v>
      </c>
      <c r="D17" s="65">
        <v>196260157</v>
      </c>
      <c r="E17" s="65">
        <v>129306544</v>
      </c>
      <c r="F17" s="66">
        <v>645265332</v>
      </c>
      <c r="G17" s="65">
        <v>645265332</v>
      </c>
      <c r="H17" s="67">
        <v>0</v>
      </c>
    </row>
    <row r="18" spans="1:8" ht="18" customHeight="1" x14ac:dyDescent="0.2">
      <c r="A18" s="63">
        <v>138432</v>
      </c>
      <c r="B18" s="64" t="s">
        <v>31</v>
      </c>
      <c r="C18" s="65">
        <v>239600440</v>
      </c>
      <c r="D18" s="65">
        <v>18048238</v>
      </c>
      <c r="E18" s="65">
        <v>18048238</v>
      </c>
      <c r="F18" s="66">
        <v>239600440</v>
      </c>
      <c r="G18" s="65">
        <v>239600440</v>
      </c>
      <c r="H18" s="67">
        <v>0</v>
      </c>
    </row>
    <row r="19" spans="1:8" ht="18" customHeight="1" x14ac:dyDescent="0.2">
      <c r="A19" s="63" t="s">
        <v>32</v>
      </c>
      <c r="B19" s="64" t="s">
        <v>33</v>
      </c>
      <c r="C19" s="65">
        <v>479704329</v>
      </c>
      <c r="D19" s="65">
        <v>0</v>
      </c>
      <c r="E19" s="65">
        <v>0</v>
      </c>
      <c r="F19" s="66">
        <v>479704329</v>
      </c>
      <c r="G19" s="65">
        <v>479704329</v>
      </c>
      <c r="H19" s="67">
        <v>0</v>
      </c>
    </row>
    <row r="20" spans="1:8" ht="18" customHeight="1" x14ac:dyDescent="0.2">
      <c r="A20" s="63">
        <v>138490</v>
      </c>
      <c r="B20" s="64" t="s">
        <v>34</v>
      </c>
      <c r="C20" s="65">
        <v>2612746954</v>
      </c>
      <c r="D20" s="65">
        <v>818492656</v>
      </c>
      <c r="E20" s="65">
        <v>753648371</v>
      </c>
      <c r="F20" s="66">
        <v>2677591239</v>
      </c>
      <c r="G20" s="65">
        <v>2677591239</v>
      </c>
      <c r="H20" s="67">
        <v>0</v>
      </c>
    </row>
    <row r="21" spans="1:8" ht="18" customHeight="1" x14ac:dyDescent="0.25">
      <c r="A21" s="60" t="s">
        <v>35</v>
      </c>
      <c r="B21" s="68" t="s">
        <v>36</v>
      </c>
      <c r="C21" s="61">
        <v>329810524</v>
      </c>
      <c r="D21" s="61">
        <v>22722529</v>
      </c>
      <c r="E21" s="61">
        <v>29711365</v>
      </c>
      <c r="F21" s="61">
        <v>322821688</v>
      </c>
      <c r="G21" s="65">
        <v>322821688</v>
      </c>
      <c r="H21" s="67">
        <v>0</v>
      </c>
    </row>
    <row r="22" spans="1:8" ht="18" customHeight="1" x14ac:dyDescent="0.2">
      <c r="A22" s="63">
        <v>138590</v>
      </c>
      <c r="B22" s="64" t="s">
        <v>37</v>
      </c>
      <c r="C22" s="65">
        <v>329810524</v>
      </c>
      <c r="D22" s="65">
        <v>22722529</v>
      </c>
      <c r="E22" s="65">
        <v>29711365</v>
      </c>
      <c r="F22" s="66">
        <v>322821688</v>
      </c>
      <c r="G22" s="65">
        <v>322821688</v>
      </c>
      <c r="H22" s="67">
        <v>0</v>
      </c>
    </row>
    <row r="23" spans="1:8" ht="18" customHeight="1" x14ac:dyDescent="0.25">
      <c r="A23" s="60" t="s">
        <v>38</v>
      </c>
      <c r="B23" s="68" t="s">
        <v>39</v>
      </c>
      <c r="C23" s="61">
        <v>-954487435</v>
      </c>
      <c r="D23" s="61">
        <v>45145164</v>
      </c>
      <c r="E23" s="61">
        <v>0</v>
      </c>
      <c r="F23" s="61">
        <v>-909342271</v>
      </c>
      <c r="G23" s="65">
        <v>-909342271</v>
      </c>
      <c r="H23" s="67">
        <v>0</v>
      </c>
    </row>
    <row r="24" spans="1:8" ht="18" customHeight="1" x14ac:dyDescent="0.2">
      <c r="A24" s="63">
        <v>138690</v>
      </c>
      <c r="B24" s="64" t="s">
        <v>34</v>
      </c>
      <c r="C24" s="65">
        <v>-954487435</v>
      </c>
      <c r="D24" s="65">
        <v>45145164</v>
      </c>
      <c r="E24" s="65">
        <v>0</v>
      </c>
      <c r="F24" s="66">
        <v>-909342271</v>
      </c>
      <c r="G24" s="65">
        <v>-909342271</v>
      </c>
      <c r="H24" s="67">
        <v>0</v>
      </c>
    </row>
    <row r="25" spans="1:8" ht="18" customHeight="1" x14ac:dyDescent="0.25">
      <c r="A25" s="56" t="s">
        <v>40</v>
      </c>
      <c r="B25" s="57" t="s">
        <v>41</v>
      </c>
      <c r="C25" s="58">
        <v>34617095</v>
      </c>
      <c r="D25" s="58">
        <v>1469271</v>
      </c>
      <c r="E25" s="58">
        <v>12163534</v>
      </c>
      <c r="F25" s="58">
        <v>23922832</v>
      </c>
      <c r="G25" s="58">
        <v>23922832</v>
      </c>
      <c r="H25" s="59">
        <v>0</v>
      </c>
    </row>
    <row r="26" spans="1:8" ht="18" customHeight="1" x14ac:dyDescent="0.25">
      <c r="A26" s="60" t="s">
        <v>42</v>
      </c>
      <c r="B26" s="68" t="s">
        <v>43</v>
      </c>
      <c r="C26" s="61">
        <v>34617095</v>
      </c>
      <c r="D26" s="61">
        <v>1469271</v>
      </c>
      <c r="E26" s="61">
        <v>12163534</v>
      </c>
      <c r="F26" s="66">
        <v>23922832</v>
      </c>
      <c r="G26" s="65">
        <v>23922832</v>
      </c>
      <c r="H26" s="67">
        <v>0</v>
      </c>
    </row>
    <row r="27" spans="1:8" ht="18" customHeight="1" x14ac:dyDescent="0.2">
      <c r="A27" s="63">
        <v>141525</v>
      </c>
      <c r="B27" s="64" t="s">
        <v>44</v>
      </c>
      <c r="C27" s="65">
        <v>34617095</v>
      </c>
      <c r="D27" s="65">
        <v>1469271</v>
      </c>
      <c r="E27" s="65">
        <v>12163534</v>
      </c>
      <c r="F27" s="66">
        <v>23922832</v>
      </c>
      <c r="G27" s="65">
        <v>23922832</v>
      </c>
      <c r="H27" s="67">
        <v>0</v>
      </c>
    </row>
    <row r="28" spans="1:8" ht="18" customHeight="1" x14ac:dyDescent="0.25">
      <c r="A28" s="56" t="s">
        <v>46</v>
      </c>
      <c r="B28" s="57" t="s">
        <v>47</v>
      </c>
      <c r="C28" s="58">
        <v>203860370011</v>
      </c>
      <c r="D28" s="58">
        <v>23287732450</v>
      </c>
      <c r="E28" s="58">
        <v>33611246389</v>
      </c>
      <c r="F28" s="58">
        <v>193536856072</v>
      </c>
      <c r="G28" s="58">
        <v>0</v>
      </c>
      <c r="H28" s="59">
        <v>193536856072</v>
      </c>
    </row>
    <row r="29" spans="1:8" ht="18" customHeight="1" x14ac:dyDescent="0.25">
      <c r="A29" s="60" t="s">
        <v>48</v>
      </c>
      <c r="B29" s="68" t="s">
        <v>49</v>
      </c>
      <c r="C29" s="61">
        <v>47977529862</v>
      </c>
      <c r="D29" s="61">
        <v>0</v>
      </c>
      <c r="E29" s="61">
        <v>0</v>
      </c>
      <c r="F29" s="61">
        <v>47977529862</v>
      </c>
      <c r="G29" s="61">
        <v>0</v>
      </c>
      <c r="H29" s="61">
        <v>47977529862</v>
      </c>
    </row>
    <row r="30" spans="1:8" ht="18" customHeight="1" x14ac:dyDescent="0.2">
      <c r="A30" s="63" t="s">
        <v>50</v>
      </c>
      <c r="B30" s="64" t="s">
        <v>51</v>
      </c>
      <c r="C30" s="65">
        <v>47977529862</v>
      </c>
      <c r="D30" s="65">
        <v>0</v>
      </c>
      <c r="E30" s="65">
        <v>0</v>
      </c>
      <c r="F30" s="66">
        <v>47977529862</v>
      </c>
      <c r="G30" s="65">
        <v>0</v>
      </c>
      <c r="H30" s="67">
        <v>47977529862</v>
      </c>
    </row>
    <row r="31" spans="1:8" ht="18" customHeight="1" x14ac:dyDescent="0.25">
      <c r="A31" s="60" t="s">
        <v>52</v>
      </c>
      <c r="B31" s="68" t="s">
        <v>53</v>
      </c>
      <c r="C31" s="61">
        <v>76406014057</v>
      </c>
      <c r="D31" s="61">
        <v>5542495608</v>
      </c>
      <c r="E31" s="61">
        <v>22608722974</v>
      </c>
      <c r="F31" s="61">
        <v>59339786691</v>
      </c>
      <c r="G31" s="61">
        <v>0</v>
      </c>
      <c r="H31" s="61">
        <v>59339786691</v>
      </c>
    </row>
    <row r="32" spans="1:8" ht="18" customHeight="1" x14ac:dyDescent="0.2">
      <c r="A32" s="63">
        <v>161501</v>
      </c>
      <c r="B32" s="64" t="s">
        <v>54</v>
      </c>
      <c r="C32" s="65">
        <v>76406014057</v>
      </c>
      <c r="D32" s="65">
        <v>5542495608</v>
      </c>
      <c r="E32" s="65">
        <v>22608722974</v>
      </c>
      <c r="F32" s="66">
        <v>59339786691</v>
      </c>
      <c r="G32" s="65">
        <v>0</v>
      </c>
      <c r="H32" s="67">
        <v>59339786691</v>
      </c>
    </row>
    <row r="33" spans="1:8" ht="18" customHeight="1" x14ac:dyDescent="0.25">
      <c r="A33" s="60" t="s">
        <v>56</v>
      </c>
      <c r="B33" s="68" t="s">
        <v>57</v>
      </c>
      <c r="C33" s="61">
        <v>1142663427</v>
      </c>
      <c r="D33" s="61">
        <v>21941828</v>
      </c>
      <c r="E33" s="61">
        <v>36969278</v>
      </c>
      <c r="F33" s="61">
        <v>1127635977</v>
      </c>
      <c r="G33" s="61">
        <v>0</v>
      </c>
      <c r="H33" s="61">
        <v>1127635977</v>
      </c>
    </row>
    <row r="34" spans="1:8" ht="18" customHeight="1" x14ac:dyDescent="0.2">
      <c r="A34" s="63">
        <v>163501</v>
      </c>
      <c r="B34" s="64" t="s">
        <v>58</v>
      </c>
      <c r="C34" s="65">
        <v>14798587</v>
      </c>
      <c r="D34" s="65">
        <v>0</v>
      </c>
      <c r="E34" s="65">
        <v>3218434</v>
      </c>
      <c r="F34" s="66">
        <v>11580153</v>
      </c>
      <c r="G34" s="65">
        <v>0</v>
      </c>
      <c r="H34" s="67">
        <v>11580153</v>
      </c>
    </row>
    <row r="35" spans="1:8" ht="18" customHeight="1" x14ac:dyDescent="0.2">
      <c r="A35" s="63">
        <v>163503</v>
      </c>
      <c r="B35" s="64" t="s">
        <v>55</v>
      </c>
      <c r="C35" s="65">
        <v>486655727</v>
      </c>
      <c r="D35" s="65">
        <v>0</v>
      </c>
      <c r="E35" s="65">
        <v>9163625</v>
      </c>
      <c r="F35" s="66">
        <v>477492102</v>
      </c>
      <c r="G35" s="65">
        <v>0</v>
      </c>
      <c r="H35" s="67">
        <v>477492102</v>
      </c>
    </row>
    <row r="36" spans="1:8" ht="18" customHeight="1" x14ac:dyDescent="0.2">
      <c r="A36" s="63">
        <v>163504</v>
      </c>
      <c r="B36" s="64" t="s">
        <v>45</v>
      </c>
      <c r="C36" s="65">
        <v>176885405</v>
      </c>
      <c r="D36" s="65">
        <v>21941828</v>
      </c>
      <c r="E36" s="65">
        <v>7138001</v>
      </c>
      <c r="F36" s="66">
        <v>191689232</v>
      </c>
      <c r="G36" s="65">
        <v>0</v>
      </c>
      <c r="H36" s="67">
        <v>191689232</v>
      </c>
    </row>
    <row r="37" spans="1:8" ht="18" customHeight="1" x14ac:dyDescent="0.2">
      <c r="A37" s="63">
        <v>163511</v>
      </c>
      <c r="B37" s="64" t="s">
        <v>59</v>
      </c>
      <c r="C37" s="65">
        <v>464323708</v>
      </c>
      <c r="D37" s="65">
        <v>0</v>
      </c>
      <c r="E37" s="65">
        <v>17449218</v>
      </c>
      <c r="F37" s="66">
        <v>446874490</v>
      </c>
      <c r="G37" s="65">
        <v>0</v>
      </c>
      <c r="H37" s="67">
        <v>446874490</v>
      </c>
    </row>
    <row r="38" spans="1:8" ht="18" customHeight="1" x14ac:dyDescent="0.25">
      <c r="A38" s="60" t="s">
        <v>60</v>
      </c>
      <c r="B38" s="68" t="s">
        <v>61</v>
      </c>
      <c r="C38" s="61">
        <v>44702965511</v>
      </c>
      <c r="D38" s="61">
        <v>16920406011</v>
      </c>
      <c r="E38" s="61">
        <v>7238931336</v>
      </c>
      <c r="F38" s="61">
        <v>54384440186</v>
      </c>
      <c r="G38" s="61">
        <v>0</v>
      </c>
      <c r="H38" s="61">
        <v>54384440186</v>
      </c>
    </row>
    <row r="39" spans="1:8" ht="18" customHeight="1" x14ac:dyDescent="0.2">
      <c r="A39" s="63">
        <v>164001</v>
      </c>
      <c r="B39" s="64" t="s">
        <v>62</v>
      </c>
      <c r="C39" s="65">
        <v>24414007261</v>
      </c>
      <c r="D39" s="65">
        <v>16920406011</v>
      </c>
      <c r="E39" s="65">
        <v>3748037286</v>
      </c>
      <c r="F39" s="66">
        <v>37586375986</v>
      </c>
      <c r="G39" s="65">
        <v>0</v>
      </c>
      <c r="H39" s="67">
        <v>37586375986</v>
      </c>
    </row>
    <row r="40" spans="1:8" ht="18" customHeight="1" x14ac:dyDescent="0.2">
      <c r="A40" s="63" t="s">
        <v>63</v>
      </c>
      <c r="B40" s="64" t="s">
        <v>64</v>
      </c>
      <c r="C40" s="65">
        <v>20288958250</v>
      </c>
      <c r="D40" s="65">
        <v>0</v>
      </c>
      <c r="E40" s="65">
        <v>3490894050</v>
      </c>
      <c r="F40" s="66">
        <v>16798064200</v>
      </c>
      <c r="G40" s="65">
        <v>0</v>
      </c>
      <c r="H40" s="67">
        <v>16798064200</v>
      </c>
    </row>
    <row r="41" spans="1:8" ht="18" customHeight="1" x14ac:dyDescent="0.25">
      <c r="A41" s="60" t="s">
        <v>65</v>
      </c>
      <c r="B41" s="68" t="s">
        <v>66</v>
      </c>
      <c r="C41" s="61">
        <v>2899621195</v>
      </c>
      <c r="D41" s="61">
        <v>3218434</v>
      </c>
      <c r="E41" s="61">
        <v>1453701</v>
      </c>
      <c r="F41" s="61">
        <v>2901385928</v>
      </c>
      <c r="G41" s="61">
        <v>0</v>
      </c>
      <c r="H41" s="61">
        <v>2901385928</v>
      </c>
    </row>
    <row r="42" spans="1:8" ht="18" customHeight="1" x14ac:dyDescent="0.2">
      <c r="A42" s="63">
        <v>165504</v>
      </c>
      <c r="B42" s="64" t="s">
        <v>67</v>
      </c>
      <c r="C42" s="65">
        <v>1771784732</v>
      </c>
      <c r="D42" s="65">
        <v>2764512</v>
      </c>
      <c r="E42" s="65">
        <v>1105701</v>
      </c>
      <c r="F42" s="66">
        <v>1773443543</v>
      </c>
      <c r="G42" s="65">
        <v>0</v>
      </c>
      <c r="H42" s="67">
        <v>1773443543</v>
      </c>
    </row>
    <row r="43" spans="1:8" ht="18" customHeight="1" x14ac:dyDescent="0.2">
      <c r="A43" s="63">
        <v>165505</v>
      </c>
      <c r="B43" s="64" t="s">
        <v>68</v>
      </c>
      <c r="C43" s="65">
        <v>130302366</v>
      </c>
      <c r="D43" s="65">
        <v>453922</v>
      </c>
      <c r="E43" s="65">
        <v>0</v>
      </c>
      <c r="F43" s="66">
        <v>130756288</v>
      </c>
      <c r="G43" s="65">
        <v>0</v>
      </c>
      <c r="H43" s="67">
        <v>130756288</v>
      </c>
    </row>
    <row r="44" spans="1:8" ht="18" customHeight="1" x14ac:dyDescent="0.2">
      <c r="A44" s="63">
        <v>165506</v>
      </c>
      <c r="B44" s="64" t="s">
        <v>69</v>
      </c>
      <c r="C44" s="65">
        <v>869754716</v>
      </c>
      <c r="D44" s="65">
        <v>0</v>
      </c>
      <c r="E44" s="65">
        <v>348000</v>
      </c>
      <c r="F44" s="66">
        <v>869406716</v>
      </c>
      <c r="G44" s="65">
        <v>0</v>
      </c>
      <c r="H44" s="67">
        <v>869406716</v>
      </c>
    </row>
    <row r="45" spans="1:8" ht="18" customHeight="1" x14ac:dyDescent="0.2">
      <c r="A45" s="63">
        <v>165511</v>
      </c>
      <c r="B45" s="64" t="s">
        <v>70</v>
      </c>
      <c r="C45" s="65">
        <v>127779381</v>
      </c>
      <c r="D45" s="65">
        <v>0</v>
      </c>
      <c r="E45" s="65">
        <v>0</v>
      </c>
      <c r="F45" s="66">
        <v>127779381</v>
      </c>
      <c r="G45" s="65">
        <v>0</v>
      </c>
      <c r="H45" s="67">
        <v>127779381</v>
      </c>
    </row>
    <row r="46" spans="1:8" ht="18" customHeight="1" x14ac:dyDescent="0.25">
      <c r="A46" s="60" t="s">
        <v>71</v>
      </c>
      <c r="B46" s="68" t="s">
        <v>72</v>
      </c>
      <c r="C46" s="61">
        <v>43379219126</v>
      </c>
      <c r="D46" s="61">
        <v>213362831</v>
      </c>
      <c r="E46" s="61">
        <v>52065048</v>
      </c>
      <c r="F46" s="61">
        <v>43540516909</v>
      </c>
      <c r="G46" s="61">
        <v>0</v>
      </c>
      <c r="H46" s="61">
        <v>43540516909</v>
      </c>
    </row>
    <row r="47" spans="1:8" ht="18" customHeight="1" x14ac:dyDescent="0.2">
      <c r="A47" s="63">
        <v>166501</v>
      </c>
      <c r="B47" s="64" t="s">
        <v>73</v>
      </c>
      <c r="C47" s="65">
        <v>42306582305</v>
      </c>
      <c r="D47" s="65">
        <v>209564251</v>
      </c>
      <c r="E47" s="65">
        <v>52065048</v>
      </c>
      <c r="F47" s="66">
        <v>42464081508</v>
      </c>
      <c r="G47" s="66"/>
      <c r="H47" s="67">
        <v>42464081508</v>
      </c>
    </row>
    <row r="48" spans="1:8" ht="18" customHeight="1" x14ac:dyDescent="0.2">
      <c r="A48" s="63">
        <v>166502</v>
      </c>
      <c r="B48" s="64" t="s">
        <v>74</v>
      </c>
      <c r="C48" s="65">
        <v>996445390</v>
      </c>
      <c r="D48" s="65">
        <v>2113031</v>
      </c>
      <c r="E48" s="65">
        <v>0</v>
      </c>
      <c r="F48" s="66">
        <v>998558421</v>
      </c>
      <c r="G48" s="66"/>
      <c r="H48" s="67">
        <v>998558421</v>
      </c>
    </row>
    <row r="49" spans="1:8" ht="18" customHeight="1" x14ac:dyDescent="0.2">
      <c r="A49" s="63" t="s">
        <v>75</v>
      </c>
      <c r="B49" s="64" t="s">
        <v>76</v>
      </c>
      <c r="C49" s="65">
        <v>76191431</v>
      </c>
      <c r="D49" s="65">
        <v>1685549</v>
      </c>
      <c r="E49" s="65">
        <v>0</v>
      </c>
      <c r="F49" s="66">
        <v>77876980</v>
      </c>
      <c r="G49" s="66"/>
      <c r="H49" s="67">
        <v>77876980</v>
      </c>
    </row>
    <row r="50" spans="1:8" ht="18" customHeight="1" x14ac:dyDescent="0.25">
      <c r="A50" s="60" t="s">
        <v>77</v>
      </c>
      <c r="B50" s="68" t="s">
        <v>78</v>
      </c>
      <c r="C50" s="61">
        <v>32374399823</v>
      </c>
      <c r="D50" s="61">
        <v>108764732</v>
      </c>
      <c r="E50" s="61">
        <v>80310323</v>
      </c>
      <c r="F50" s="61">
        <v>32402854232</v>
      </c>
      <c r="G50" s="61">
        <v>0</v>
      </c>
      <c r="H50" s="61">
        <v>32402854232</v>
      </c>
    </row>
    <row r="51" spans="1:8" ht="18" customHeight="1" x14ac:dyDescent="0.2">
      <c r="A51" s="63">
        <v>167001</v>
      </c>
      <c r="B51" s="64" t="s">
        <v>79</v>
      </c>
      <c r="C51" s="65">
        <v>4259177598</v>
      </c>
      <c r="D51" s="65">
        <v>84343447</v>
      </c>
      <c r="E51" s="65">
        <v>39227538</v>
      </c>
      <c r="F51" s="66">
        <v>4304293507</v>
      </c>
      <c r="G51" s="66"/>
      <c r="H51" s="67">
        <v>4304293507</v>
      </c>
    </row>
    <row r="52" spans="1:8" ht="18" customHeight="1" x14ac:dyDescent="0.2">
      <c r="A52" s="63">
        <v>167002</v>
      </c>
      <c r="B52" s="64" t="s">
        <v>80</v>
      </c>
      <c r="C52" s="65">
        <v>28115222225</v>
      </c>
      <c r="D52" s="65">
        <v>24421285</v>
      </c>
      <c r="E52" s="65">
        <v>41082785</v>
      </c>
      <c r="F52" s="66">
        <v>28098560725</v>
      </c>
      <c r="G52" s="66"/>
      <c r="H52" s="67">
        <v>28098560725</v>
      </c>
    </row>
    <row r="53" spans="1:8" ht="18" customHeight="1" x14ac:dyDescent="0.25">
      <c r="A53" s="60" t="s">
        <v>81</v>
      </c>
      <c r="B53" s="68" t="s">
        <v>82</v>
      </c>
      <c r="C53" s="61">
        <v>12885899752</v>
      </c>
      <c r="D53" s="61">
        <v>43536380</v>
      </c>
      <c r="E53" s="61">
        <v>139834702</v>
      </c>
      <c r="F53" s="61">
        <v>12789601430</v>
      </c>
      <c r="G53" s="61">
        <v>0</v>
      </c>
      <c r="H53" s="61">
        <v>12789601430</v>
      </c>
    </row>
    <row r="54" spans="1:8" ht="18" customHeight="1" x14ac:dyDescent="0.2">
      <c r="A54" s="63">
        <v>168002</v>
      </c>
      <c r="B54" s="64" t="s">
        <v>83</v>
      </c>
      <c r="C54" s="65">
        <v>12885899752</v>
      </c>
      <c r="D54" s="65">
        <v>43536380</v>
      </c>
      <c r="E54" s="65">
        <v>139834702</v>
      </c>
      <c r="F54" s="66">
        <v>12789601430</v>
      </c>
      <c r="G54" s="66"/>
      <c r="H54" s="67">
        <v>12789601430</v>
      </c>
    </row>
    <row r="55" spans="1:8" ht="18" customHeight="1" x14ac:dyDescent="0.25">
      <c r="A55" s="60" t="s">
        <v>84</v>
      </c>
      <c r="B55" s="68" t="s">
        <v>85</v>
      </c>
      <c r="C55" s="61">
        <v>-57907942742</v>
      </c>
      <c r="D55" s="61">
        <v>434006626</v>
      </c>
      <c r="E55" s="61">
        <v>3452959027</v>
      </c>
      <c r="F55" s="61">
        <v>-60926895143</v>
      </c>
      <c r="G55" s="61">
        <v>0</v>
      </c>
      <c r="H55" s="61">
        <v>-60926895143</v>
      </c>
    </row>
    <row r="56" spans="1:8" ht="18" customHeight="1" x14ac:dyDescent="0.2">
      <c r="A56" s="63" t="s">
        <v>86</v>
      </c>
      <c r="B56" s="64" t="s">
        <v>87</v>
      </c>
      <c r="C56" s="65">
        <v>-3119485824</v>
      </c>
      <c r="D56" s="65">
        <v>217199200</v>
      </c>
      <c r="E56" s="65">
        <v>742240231</v>
      </c>
      <c r="F56" s="66">
        <v>-3644526855</v>
      </c>
      <c r="G56" s="65"/>
      <c r="H56" s="67">
        <v>-3644526855</v>
      </c>
    </row>
    <row r="57" spans="1:8" ht="18" customHeight="1" x14ac:dyDescent="0.2">
      <c r="A57" s="63">
        <v>168504</v>
      </c>
      <c r="B57" s="64" t="s">
        <v>58</v>
      </c>
      <c r="C57" s="65">
        <v>-1283729821</v>
      </c>
      <c r="D57" s="65">
        <v>3094701</v>
      </c>
      <c r="E57" s="65">
        <v>74137974</v>
      </c>
      <c r="F57" s="66">
        <v>-1354773094</v>
      </c>
      <c r="G57" s="66"/>
      <c r="H57" s="67">
        <v>-1354773094</v>
      </c>
    </row>
    <row r="58" spans="1:8" ht="18" customHeight="1" x14ac:dyDescent="0.2">
      <c r="A58" s="63">
        <v>168506</v>
      </c>
      <c r="B58" s="64" t="s">
        <v>55</v>
      </c>
      <c r="C58" s="65">
        <v>-20654364462</v>
      </c>
      <c r="D58" s="65">
        <v>26608341</v>
      </c>
      <c r="E58" s="65">
        <v>1091470296</v>
      </c>
      <c r="F58" s="66">
        <v>-21719226417</v>
      </c>
      <c r="G58" s="66"/>
      <c r="H58" s="67">
        <v>-21719226417</v>
      </c>
    </row>
    <row r="59" spans="1:8" ht="18" customHeight="1" x14ac:dyDescent="0.2">
      <c r="A59" s="63">
        <v>168507</v>
      </c>
      <c r="B59" s="64" t="s">
        <v>45</v>
      </c>
      <c r="C59" s="65">
        <v>-21618368911</v>
      </c>
      <c r="D59" s="65">
        <v>44496829</v>
      </c>
      <c r="E59" s="65">
        <v>1263682838</v>
      </c>
      <c r="F59" s="66">
        <v>-22837554920</v>
      </c>
      <c r="G59" s="66"/>
      <c r="H59" s="67">
        <v>-22837554920</v>
      </c>
    </row>
    <row r="60" spans="1:8" ht="18" customHeight="1" x14ac:dyDescent="0.2">
      <c r="A60" s="63">
        <v>168509</v>
      </c>
      <c r="B60" s="64" t="s">
        <v>59</v>
      </c>
      <c r="C60" s="65">
        <v>-11231993724</v>
      </c>
      <c r="D60" s="65">
        <v>142607555</v>
      </c>
      <c r="E60" s="65">
        <v>281427688</v>
      </c>
      <c r="F60" s="66">
        <v>-11370813857</v>
      </c>
      <c r="G60" s="66"/>
      <c r="H60" s="67">
        <v>-11370813857</v>
      </c>
    </row>
    <row r="61" spans="1:8" ht="18" customHeight="1" x14ac:dyDescent="0.25">
      <c r="A61" s="56" t="s">
        <v>88</v>
      </c>
      <c r="B61" s="57" t="s">
        <v>89</v>
      </c>
      <c r="C61" s="58">
        <v>30001335015</v>
      </c>
      <c r="D61" s="58">
        <v>15990842733</v>
      </c>
      <c r="E61" s="58">
        <v>14724213215</v>
      </c>
      <c r="F61" s="58">
        <v>31267964533</v>
      </c>
      <c r="G61" s="58">
        <v>20104037690</v>
      </c>
      <c r="H61" s="58">
        <v>11163926843</v>
      </c>
    </row>
    <row r="62" spans="1:8" ht="18" customHeight="1" x14ac:dyDescent="0.25">
      <c r="A62" s="60" t="s">
        <v>90</v>
      </c>
      <c r="B62" s="68" t="s">
        <v>91</v>
      </c>
      <c r="C62" s="61">
        <v>7878429377</v>
      </c>
      <c r="D62" s="61">
        <v>382693663</v>
      </c>
      <c r="E62" s="61">
        <v>1616714408</v>
      </c>
      <c r="F62" s="61">
        <v>6644408632</v>
      </c>
      <c r="G62" s="61">
        <v>0</v>
      </c>
      <c r="H62" s="61">
        <v>6644408632</v>
      </c>
    </row>
    <row r="63" spans="1:8" ht="18" customHeight="1" x14ac:dyDescent="0.2">
      <c r="A63" s="63">
        <v>190204</v>
      </c>
      <c r="B63" s="64" t="s">
        <v>92</v>
      </c>
      <c r="C63" s="65">
        <v>7878429377</v>
      </c>
      <c r="D63" s="65">
        <v>382693663</v>
      </c>
      <c r="E63" s="65">
        <v>1616714408</v>
      </c>
      <c r="F63" s="66">
        <v>6644408632</v>
      </c>
      <c r="G63" s="66"/>
      <c r="H63" s="67">
        <v>6644408632</v>
      </c>
    </row>
    <row r="64" spans="1:8" ht="18" customHeight="1" x14ac:dyDescent="0.25">
      <c r="A64" s="60" t="s">
        <v>93</v>
      </c>
      <c r="B64" s="68" t="s">
        <v>94</v>
      </c>
      <c r="C64" s="61">
        <v>4917309958</v>
      </c>
      <c r="D64" s="61">
        <v>2414674843</v>
      </c>
      <c r="E64" s="61">
        <v>2647715862</v>
      </c>
      <c r="F64" s="61">
        <v>4684268939</v>
      </c>
      <c r="G64" s="61">
        <v>3468995645</v>
      </c>
      <c r="H64" s="61">
        <v>1215273294</v>
      </c>
    </row>
    <row r="65" spans="1:8" ht="18" customHeight="1" x14ac:dyDescent="0.2">
      <c r="A65" s="63">
        <v>190501</v>
      </c>
      <c r="B65" s="64" t="s">
        <v>95</v>
      </c>
      <c r="C65" s="65">
        <v>192583635</v>
      </c>
      <c r="D65" s="65">
        <v>2139833562</v>
      </c>
      <c r="E65" s="65">
        <v>1399857829</v>
      </c>
      <c r="F65" s="66">
        <v>932559368</v>
      </c>
      <c r="G65" s="65">
        <v>932559368</v>
      </c>
      <c r="H65" s="67">
        <v>0</v>
      </c>
    </row>
    <row r="66" spans="1:8" ht="18" customHeight="1" x14ac:dyDescent="0.2">
      <c r="A66" s="63">
        <v>190504</v>
      </c>
      <c r="B66" s="64" t="s">
        <v>96</v>
      </c>
      <c r="C66" s="65">
        <v>3763744155</v>
      </c>
      <c r="D66" s="65">
        <v>0</v>
      </c>
      <c r="E66" s="65">
        <v>1227307878</v>
      </c>
      <c r="F66" s="66">
        <v>2536436277</v>
      </c>
      <c r="G66" s="65">
        <v>2536436277</v>
      </c>
      <c r="H66" s="67">
        <v>0</v>
      </c>
    </row>
    <row r="67" spans="1:8" ht="18" customHeight="1" x14ac:dyDescent="0.2">
      <c r="A67" s="63">
        <v>190515</v>
      </c>
      <c r="B67" s="64" t="s">
        <v>97</v>
      </c>
      <c r="C67" s="65">
        <v>960982168</v>
      </c>
      <c r="D67" s="65">
        <v>274841281</v>
      </c>
      <c r="E67" s="65">
        <v>20550155</v>
      </c>
      <c r="F67" s="66">
        <v>1215273294</v>
      </c>
      <c r="G67" s="65">
        <v>0</v>
      </c>
      <c r="H67" s="67">
        <v>1215273294</v>
      </c>
    </row>
    <row r="68" spans="1:8" ht="18" customHeight="1" x14ac:dyDescent="0.25">
      <c r="A68" s="60" t="s">
        <v>98</v>
      </c>
      <c r="B68" s="68" t="s">
        <v>99</v>
      </c>
      <c r="C68" s="61">
        <v>3080853171</v>
      </c>
      <c r="D68" s="61">
        <v>0</v>
      </c>
      <c r="E68" s="61">
        <v>1637112411</v>
      </c>
      <c r="F68" s="61">
        <v>1443740760</v>
      </c>
      <c r="G68" s="61">
        <v>1443740760</v>
      </c>
      <c r="H68" s="61">
        <v>0</v>
      </c>
    </row>
    <row r="69" spans="1:8" ht="18" customHeight="1" x14ac:dyDescent="0.2">
      <c r="A69" s="63">
        <v>190604</v>
      </c>
      <c r="B69" s="64" t="s">
        <v>100</v>
      </c>
      <c r="C69" s="65">
        <v>502561719</v>
      </c>
      <c r="D69" s="65">
        <v>0</v>
      </c>
      <c r="E69" s="65">
        <v>376921294</v>
      </c>
      <c r="F69" s="66">
        <v>125640425</v>
      </c>
      <c r="G69" s="65">
        <v>125640425</v>
      </c>
      <c r="H69" s="67">
        <v>0</v>
      </c>
    </row>
    <row r="70" spans="1:8" ht="18" customHeight="1" x14ac:dyDescent="0.2">
      <c r="A70" s="63">
        <v>190690</v>
      </c>
      <c r="B70" s="64" t="s">
        <v>101</v>
      </c>
      <c r="C70" s="65">
        <v>2578291452</v>
      </c>
      <c r="D70" s="65">
        <v>0</v>
      </c>
      <c r="E70" s="65">
        <v>1260191117</v>
      </c>
      <c r="F70" s="66">
        <v>1318100335</v>
      </c>
      <c r="G70" s="65">
        <v>1318100335</v>
      </c>
      <c r="H70" s="67">
        <v>0</v>
      </c>
    </row>
    <row r="71" spans="1:8" ht="18" customHeight="1" x14ac:dyDescent="0.25">
      <c r="A71" s="60" t="s">
        <v>102</v>
      </c>
      <c r="B71" s="68" t="s">
        <v>103</v>
      </c>
      <c r="C71" s="61">
        <v>10075642005</v>
      </c>
      <c r="D71" s="61">
        <v>13193474213</v>
      </c>
      <c r="E71" s="61">
        <v>8190161423</v>
      </c>
      <c r="F71" s="61">
        <v>15078954795</v>
      </c>
      <c r="G71" s="69">
        <v>15078954795</v>
      </c>
      <c r="H71" s="67">
        <v>0</v>
      </c>
    </row>
    <row r="72" spans="1:8" ht="18" customHeight="1" x14ac:dyDescent="0.2">
      <c r="A72" s="63">
        <v>190801</v>
      </c>
      <c r="B72" s="64" t="s">
        <v>104</v>
      </c>
      <c r="C72" s="65">
        <v>10075642005</v>
      </c>
      <c r="D72" s="65">
        <v>13193474213</v>
      </c>
      <c r="E72" s="65">
        <v>8190161423</v>
      </c>
      <c r="F72" s="66">
        <v>15078954795</v>
      </c>
      <c r="G72" s="65">
        <v>15078954795</v>
      </c>
      <c r="H72" s="67">
        <v>0</v>
      </c>
    </row>
    <row r="73" spans="1:8" ht="18" customHeight="1" x14ac:dyDescent="0.25">
      <c r="A73" s="60" t="s">
        <v>105</v>
      </c>
      <c r="B73" s="68" t="s">
        <v>106</v>
      </c>
      <c r="C73" s="61">
        <v>112346490</v>
      </c>
      <c r="D73" s="61">
        <v>0</v>
      </c>
      <c r="E73" s="61">
        <v>0</v>
      </c>
      <c r="F73" s="61">
        <v>112346490</v>
      </c>
      <c r="G73" s="61">
        <v>112346490</v>
      </c>
      <c r="H73" s="61">
        <v>0</v>
      </c>
    </row>
    <row r="74" spans="1:8" ht="18" customHeight="1" x14ac:dyDescent="0.2">
      <c r="A74" s="63">
        <v>190902</v>
      </c>
      <c r="B74" s="64" t="s">
        <v>107</v>
      </c>
      <c r="C74" s="65">
        <v>112346490</v>
      </c>
      <c r="D74" s="65">
        <v>0</v>
      </c>
      <c r="E74" s="65">
        <v>0</v>
      </c>
      <c r="F74" s="66">
        <v>112346490</v>
      </c>
      <c r="G74" s="65">
        <v>112346490</v>
      </c>
      <c r="H74" s="67">
        <v>0</v>
      </c>
    </row>
    <row r="75" spans="1:8" ht="18" customHeight="1" x14ac:dyDescent="0.25">
      <c r="A75" s="60" t="s">
        <v>108</v>
      </c>
      <c r="B75" s="68" t="s">
        <v>109</v>
      </c>
      <c r="C75" s="61">
        <v>12116342449</v>
      </c>
      <c r="D75" s="61">
        <v>0</v>
      </c>
      <c r="E75" s="61">
        <v>0</v>
      </c>
      <c r="F75" s="61">
        <v>12116342449</v>
      </c>
      <c r="G75" s="61">
        <v>0</v>
      </c>
      <c r="H75" s="61">
        <v>12116342449</v>
      </c>
    </row>
    <row r="76" spans="1:8" ht="18" customHeight="1" x14ac:dyDescent="0.2">
      <c r="A76" s="63">
        <v>197008</v>
      </c>
      <c r="B76" s="64" t="s">
        <v>110</v>
      </c>
      <c r="C76" s="65">
        <v>12116342449</v>
      </c>
      <c r="D76" s="65">
        <v>0</v>
      </c>
      <c r="E76" s="65">
        <v>0</v>
      </c>
      <c r="F76" s="66">
        <v>12116342449</v>
      </c>
      <c r="G76" s="65">
        <v>0</v>
      </c>
      <c r="H76" s="67">
        <v>12116342449</v>
      </c>
    </row>
    <row r="77" spans="1:8" ht="18" customHeight="1" x14ac:dyDescent="0.25">
      <c r="A77" s="60" t="s">
        <v>111</v>
      </c>
      <c r="B77" s="68" t="s">
        <v>112</v>
      </c>
      <c r="C77" s="61">
        <v>-8179588435</v>
      </c>
      <c r="D77" s="61">
        <v>14</v>
      </c>
      <c r="E77" s="61">
        <v>632509111</v>
      </c>
      <c r="F77" s="61">
        <v>-8812097532</v>
      </c>
      <c r="G77" s="61">
        <v>0</v>
      </c>
      <c r="H77" s="61">
        <v>-8812097532</v>
      </c>
    </row>
    <row r="78" spans="1:8" ht="18" customHeight="1" x14ac:dyDescent="0.2">
      <c r="A78" s="63">
        <v>197508</v>
      </c>
      <c r="B78" s="64" t="s">
        <v>110</v>
      </c>
      <c r="C78" s="65">
        <v>-8179588435</v>
      </c>
      <c r="D78" s="65">
        <v>14</v>
      </c>
      <c r="E78" s="65">
        <v>632509111</v>
      </c>
      <c r="F78" s="66">
        <v>-8812097532</v>
      </c>
      <c r="G78" s="65">
        <v>0</v>
      </c>
      <c r="H78" s="67">
        <v>-8812097532</v>
      </c>
    </row>
    <row r="79" spans="1:8" ht="20.25" customHeight="1" x14ac:dyDescent="0.3">
      <c r="A79" s="70" t="s">
        <v>113</v>
      </c>
      <c r="B79" s="71" t="s">
        <v>114</v>
      </c>
      <c r="C79" s="72">
        <v>64220435218</v>
      </c>
      <c r="D79" s="72">
        <v>313003430117</v>
      </c>
      <c r="E79" s="72">
        <v>308444402024</v>
      </c>
      <c r="F79" s="72">
        <v>59661407125</v>
      </c>
      <c r="G79" s="72">
        <v>48518963324</v>
      </c>
      <c r="H79" s="72">
        <v>11142443801</v>
      </c>
    </row>
    <row r="80" spans="1:8" ht="18" customHeight="1" x14ac:dyDescent="0.25">
      <c r="A80" s="56" t="s">
        <v>115</v>
      </c>
      <c r="B80" s="57" t="s">
        <v>116</v>
      </c>
      <c r="C80" s="58">
        <v>4841937771</v>
      </c>
      <c r="D80" s="58">
        <v>271141419622</v>
      </c>
      <c r="E80" s="58">
        <v>271066754506</v>
      </c>
      <c r="F80" s="58">
        <v>4767272655</v>
      </c>
      <c r="G80" s="58">
        <v>4767272655</v>
      </c>
      <c r="H80" s="58">
        <v>0</v>
      </c>
    </row>
    <row r="81" spans="1:8" ht="18" customHeight="1" x14ac:dyDescent="0.25">
      <c r="A81" s="60" t="s">
        <v>117</v>
      </c>
      <c r="B81" s="68" t="s">
        <v>118</v>
      </c>
      <c r="C81" s="61">
        <v>34697971</v>
      </c>
      <c r="D81" s="61">
        <v>243824915467</v>
      </c>
      <c r="E81" s="61">
        <v>243790217496</v>
      </c>
      <c r="F81" s="61">
        <v>0</v>
      </c>
      <c r="G81" s="61">
        <v>0</v>
      </c>
      <c r="H81" s="73">
        <v>0</v>
      </c>
    </row>
    <row r="82" spans="1:8" ht="18" customHeight="1" x14ac:dyDescent="0.2">
      <c r="A82" s="63">
        <v>240101</v>
      </c>
      <c r="B82" s="64" t="s">
        <v>119</v>
      </c>
      <c r="C82" s="65">
        <v>34697971</v>
      </c>
      <c r="D82" s="65">
        <v>243824915467</v>
      </c>
      <c r="E82" s="65">
        <v>243790217496</v>
      </c>
      <c r="F82" s="66">
        <v>0</v>
      </c>
      <c r="G82" s="65">
        <v>0</v>
      </c>
      <c r="H82" s="67">
        <v>0</v>
      </c>
    </row>
    <row r="83" spans="1:8" ht="18" customHeight="1" x14ac:dyDescent="0.25">
      <c r="A83" s="60" t="s">
        <v>121</v>
      </c>
      <c r="B83" s="68" t="s">
        <v>122</v>
      </c>
      <c r="C83" s="61">
        <v>1040158158</v>
      </c>
      <c r="D83" s="61">
        <v>4762299481</v>
      </c>
      <c r="E83" s="61">
        <v>4951291108</v>
      </c>
      <c r="F83" s="61">
        <v>1229149785</v>
      </c>
      <c r="G83" s="61">
        <v>1229149785</v>
      </c>
      <c r="H83" s="61">
        <v>0</v>
      </c>
    </row>
    <row r="84" spans="1:8" ht="18" customHeight="1" x14ac:dyDescent="0.2">
      <c r="A84" s="63">
        <v>242401</v>
      </c>
      <c r="B84" s="64" t="s">
        <v>123</v>
      </c>
      <c r="C84" s="65">
        <v>511939280</v>
      </c>
      <c r="D84" s="65">
        <v>947937643</v>
      </c>
      <c r="E84" s="65">
        <v>1359992900</v>
      </c>
      <c r="F84" s="66">
        <v>923994537</v>
      </c>
      <c r="G84" s="65">
        <v>923994537</v>
      </c>
      <c r="H84" s="67">
        <v>0</v>
      </c>
    </row>
    <row r="85" spans="1:8" ht="18" customHeight="1" x14ac:dyDescent="0.2">
      <c r="A85" s="63">
        <v>242402</v>
      </c>
      <c r="B85" s="64" t="s">
        <v>124</v>
      </c>
      <c r="C85" s="65">
        <v>310459691</v>
      </c>
      <c r="D85" s="65">
        <v>805808743</v>
      </c>
      <c r="E85" s="65">
        <v>800504300</v>
      </c>
      <c r="F85" s="66">
        <v>305155248</v>
      </c>
      <c r="G85" s="65">
        <v>305155248</v>
      </c>
      <c r="H85" s="67">
        <v>0</v>
      </c>
    </row>
    <row r="86" spans="1:8" ht="18" customHeight="1" x14ac:dyDescent="0.2">
      <c r="A86" s="63">
        <v>242404</v>
      </c>
      <c r="B86" s="64" t="s">
        <v>125</v>
      </c>
      <c r="C86" s="65">
        <v>0</v>
      </c>
      <c r="D86" s="65">
        <v>53439561</v>
      </c>
      <c r="E86" s="65">
        <v>53439561</v>
      </c>
      <c r="F86" s="66">
        <v>0</v>
      </c>
      <c r="G86" s="65">
        <v>0</v>
      </c>
      <c r="H86" s="67">
        <v>0</v>
      </c>
    </row>
    <row r="87" spans="1:8" ht="18" customHeight="1" x14ac:dyDescent="0.2">
      <c r="A87" s="63">
        <v>242405</v>
      </c>
      <c r="B87" s="64" t="s">
        <v>126</v>
      </c>
      <c r="C87" s="65">
        <v>539396</v>
      </c>
      <c r="D87" s="65">
        <v>2629172624</v>
      </c>
      <c r="E87" s="65">
        <v>2628633228</v>
      </c>
      <c r="F87" s="66">
        <v>0</v>
      </c>
      <c r="G87" s="65">
        <v>0</v>
      </c>
      <c r="H87" s="67">
        <v>0</v>
      </c>
    </row>
    <row r="88" spans="1:8" ht="18" customHeight="1" x14ac:dyDescent="0.2">
      <c r="A88" s="63" t="s">
        <v>127</v>
      </c>
      <c r="B88" s="64" t="s">
        <v>128</v>
      </c>
      <c r="C88" s="65">
        <v>44575373</v>
      </c>
      <c r="D88" s="65">
        <v>44575373</v>
      </c>
      <c r="E88" s="65">
        <v>0</v>
      </c>
      <c r="F88" s="66">
        <v>0</v>
      </c>
      <c r="G88" s="65">
        <v>0</v>
      </c>
      <c r="H88" s="67">
        <v>0</v>
      </c>
    </row>
    <row r="89" spans="1:8" ht="18" customHeight="1" x14ac:dyDescent="0.2">
      <c r="A89" s="63">
        <v>242408</v>
      </c>
      <c r="B89" s="64" t="s">
        <v>129</v>
      </c>
      <c r="C89" s="65">
        <v>0</v>
      </c>
      <c r="D89" s="65">
        <v>15856365</v>
      </c>
      <c r="E89" s="65">
        <v>15856365</v>
      </c>
      <c r="F89" s="66">
        <v>0</v>
      </c>
      <c r="G89" s="65">
        <v>0</v>
      </c>
      <c r="H89" s="67">
        <v>0</v>
      </c>
    </row>
    <row r="90" spans="1:8" ht="18" customHeight="1" x14ac:dyDescent="0.2">
      <c r="A90" s="63">
        <v>242411</v>
      </c>
      <c r="B90" s="64" t="s">
        <v>130</v>
      </c>
      <c r="C90" s="65">
        <v>172644418</v>
      </c>
      <c r="D90" s="65">
        <v>207302836</v>
      </c>
      <c r="E90" s="65">
        <v>34658418</v>
      </c>
      <c r="F90" s="66">
        <v>0</v>
      </c>
      <c r="G90" s="65">
        <v>0</v>
      </c>
      <c r="H90" s="67">
        <v>0</v>
      </c>
    </row>
    <row r="91" spans="1:8" ht="18" customHeight="1" x14ac:dyDescent="0.2">
      <c r="A91" s="63">
        <v>242413</v>
      </c>
      <c r="B91" s="64" t="s">
        <v>131</v>
      </c>
      <c r="C91" s="65">
        <v>0</v>
      </c>
      <c r="D91" s="65">
        <v>58206336</v>
      </c>
      <c r="E91" s="65">
        <v>58206336</v>
      </c>
      <c r="F91" s="66">
        <v>0</v>
      </c>
      <c r="G91" s="65">
        <v>0</v>
      </c>
      <c r="H91" s="67">
        <v>0</v>
      </c>
    </row>
    <row r="92" spans="1:8" ht="18" customHeight="1" x14ac:dyDescent="0.25">
      <c r="A92" s="60" t="s">
        <v>132</v>
      </c>
      <c r="B92" s="68" t="s">
        <v>133</v>
      </c>
      <c r="C92" s="61">
        <v>1370951</v>
      </c>
      <c r="D92" s="61">
        <v>8808503177</v>
      </c>
      <c r="E92" s="61">
        <v>8807132226</v>
      </c>
      <c r="F92" s="61">
        <v>0</v>
      </c>
      <c r="G92" s="61">
        <v>0</v>
      </c>
      <c r="H92" s="73">
        <v>0</v>
      </c>
    </row>
    <row r="93" spans="1:8" ht="18" customHeight="1" x14ac:dyDescent="0.2">
      <c r="A93" s="63">
        <v>243603</v>
      </c>
      <c r="B93" s="64" t="s">
        <v>134</v>
      </c>
      <c r="C93" s="65">
        <v>0</v>
      </c>
      <c r="D93" s="65">
        <v>108362523</v>
      </c>
      <c r="E93" s="65">
        <v>108362523</v>
      </c>
      <c r="F93" s="66">
        <v>0</v>
      </c>
      <c r="G93" s="65">
        <v>0</v>
      </c>
      <c r="H93" s="67">
        <v>0</v>
      </c>
    </row>
    <row r="94" spans="1:8" ht="18" customHeight="1" x14ac:dyDescent="0.2">
      <c r="A94" s="63">
        <v>243605</v>
      </c>
      <c r="B94" s="64" t="s">
        <v>136</v>
      </c>
      <c r="C94" s="65">
        <v>986091</v>
      </c>
      <c r="D94" s="65">
        <v>782725500</v>
      </c>
      <c r="E94" s="65">
        <v>781739409</v>
      </c>
      <c r="F94" s="66">
        <v>0</v>
      </c>
      <c r="G94" s="65">
        <v>0</v>
      </c>
      <c r="H94" s="67">
        <v>0</v>
      </c>
    </row>
    <row r="95" spans="1:8" ht="18" customHeight="1" x14ac:dyDescent="0.2">
      <c r="A95" s="63">
        <v>243606</v>
      </c>
      <c r="B95" s="64" t="s">
        <v>96</v>
      </c>
      <c r="C95" s="65">
        <v>0</v>
      </c>
      <c r="D95" s="65">
        <v>49887422</v>
      </c>
      <c r="E95" s="65">
        <v>49887422</v>
      </c>
      <c r="F95" s="66">
        <v>0</v>
      </c>
      <c r="G95" s="65">
        <v>0</v>
      </c>
      <c r="H95" s="67">
        <v>0</v>
      </c>
    </row>
    <row r="96" spans="1:8" ht="18" customHeight="1" x14ac:dyDescent="0.2">
      <c r="A96" s="63">
        <v>243608</v>
      </c>
      <c r="B96" s="64" t="s">
        <v>137</v>
      </c>
      <c r="C96" s="65">
        <v>0</v>
      </c>
      <c r="D96" s="65">
        <v>325204078</v>
      </c>
      <c r="E96" s="65">
        <v>325204078</v>
      </c>
      <c r="F96" s="66">
        <v>0</v>
      </c>
      <c r="G96" s="65">
        <v>0</v>
      </c>
      <c r="H96" s="67">
        <v>0</v>
      </c>
    </row>
    <row r="97" spans="1:8" ht="18" customHeight="1" x14ac:dyDescent="0.2">
      <c r="A97" s="74">
        <v>243615</v>
      </c>
      <c r="B97" s="64" t="s">
        <v>138</v>
      </c>
      <c r="C97" s="65">
        <v>0</v>
      </c>
      <c r="D97" s="65">
        <v>863928503</v>
      </c>
      <c r="E97" s="65">
        <v>863928503</v>
      </c>
      <c r="F97" s="66">
        <v>0</v>
      </c>
      <c r="G97" s="65">
        <v>0</v>
      </c>
      <c r="H97" s="67">
        <v>0</v>
      </c>
    </row>
    <row r="98" spans="1:8" ht="18" customHeight="1" x14ac:dyDescent="0.2">
      <c r="A98" s="63">
        <v>243625</v>
      </c>
      <c r="B98" s="64" t="s">
        <v>139</v>
      </c>
      <c r="C98" s="65">
        <v>1</v>
      </c>
      <c r="D98" s="65">
        <v>291743671</v>
      </c>
      <c r="E98" s="65">
        <v>291743670</v>
      </c>
      <c r="F98" s="66">
        <v>0</v>
      </c>
      <c r="G98" s="65">
        <v>0</v>
      </c>
      <c r="H98" s="67">
        <v>0</v>
      </c>
    </row>
    <row r="99" spans="1:8" ht="18" customHeight="1" x14ac:dyDescent="0.2">
      <c r="A99" s="63">
        <v>243626</v>
      </c>
      <c r="B99" s="64" t="s">
        <v>140</v>
      </c>
      <c r="C99" s="65">
        <v>0</v>
      </c>
      <c r="D99" s="65">
        <v>116056570</v>
      </c>
      <c r="E99" s="65">
        <v>116056570</v>
      </c>
      <c r="F99" s="66">
        <v>0</v>
      </c>
      <c r="G99" s="65">
        <v>0</v>
      </c>
      <c r="H99" s="67">
        <v>0</v>
      </c>
    </row>
    <row r="100" spans="1:8" ht="18" customHeight="1" x14ac:dyDescent="0.2">
      <c r="A100" s="63">
        <v>243627</v>
      </c>
      <c r="B100" s="64" t="s">
        <v>141</v>
      </c>
      <c r="C100" s="65">
        <v>87441</v>
      </c>
      <c r="D100" s="65">
        <v>1084071421</v>
      </c>
      <c r="E100" s="65">
        <v>1083983980</v>
      </c>
      <c r="F100" s="66">
        <v>0</v>
      </c>
      <c r="G100" s="65">
        <v>0</v>
      </c>
      <c r="H100" s="67">
        <v>0</v>
      </c>
    </row>
    <row r="101" spans="1:8" ht="18" customHeight="1" x14ac:dyDescent="0.2">
      <c r="A101" s="63">
        <v>243690</v>
      </c>
      <c r="B101" s="64" t="s">
        <v>142</v>
      </c>
      <c r="C101" s="65">
        <v>297418</v>
      </c>
      <c r="D101" s="65">
        <v>5186523489</v>
      </c>
      <c r="E101" s="65">
        <v>5186226071</v>
      </c>
      <c r="F101" s="66">
        <v>0</v>
      </c>
      <c r="G101" s="65">
        <v>0</v>
      </c>
      <c r="H101" s="67">
        <v>0</v>
      </c>
    </row>
    <row r="102" spans="1:8" ht="18" customHeight="1" x14ac:dyDescent="0.25">
      <c r="A102" s="60" t="s">
        <v>143</v>
      </c>
      <c r="B102" s="75" t="s">
        <v>144</v>
      </c>
      <c r="C102" s="76">
        <v>0</v>
      </c>
      <c r="D102" s="76">
        <v>0</v>
      </c>
      <c r="E102" s="76">
        <v>9090821</v>
      </c>
      <c r="F102" s="76">
        <v>9090821</v>
      </c>
      <c r="G102" s="76">
        <v>9090821</v>
      </c>
      <c r="H102" s="76">
        <v>0</v>
      </c>
    </row>
    <row r="103" spans="1:8" ht="18" customHeight="1" x14ac:dyDescent="0.2">
      <c r="A103" s="63" t="s">
        <v>145</v>
      </c>
      <c r="B103" s="77" t="s">
        <v>146</v>
      </c>
      <c r="C103" s="65">
        <v>0</v>
      </c>
      <c r="D103" s="65">
        <v>0</v>
      </c>
      <c r="E103" s="65">
        <v>9090821</v>
      </c>
      <c r="F103" s="78">
        <v>9090821</v>
      </c>
      <c r="G103" s="79">
        <v>9090821</v>
      </c>
      <c r="H103" s="80">
        <v>0</v>
      </c>
    </row>
    <row r="104" spans="1:8" ht="18" customHeight="1" x14ac:dyDescent="0.25">
      <c r="A104" s="60" t="s">
        <v>147</v>
      </c>
      <c r="B104" s="68" t="s">
        <v>148</v>
      </c>
      <c r="C104" s="61">
        <v>0</v>
      </c>
      <c r="D104" s="61">
        <v>188623038</v>
      </c>
      <c r="E104" s="61">
        <v>188623038</v>
      </c>
      <c r="F104" s="61">
        <v>0</v>
      </c>
      <c r="G104" s="61">
        <v>0</v>
      </c>
      <c r="H104" s="61">
        <v>0</v>
      </c>
    </row>
    <row r="105" spans="1:8" ht="18" customHeight="1" x14ac:dyDescent="0.2">
      <c r="A105" s="63">
        <v>246002</v>
      </c>
      <c r="B105" s="77" t="s">
        <v>149</v>
      </c>
      <c r="C105" s="65">
        <v>0</v>
      </c>
      <c r="D105" s="65">
        <v>188623038</v>
      </c>
      <c r="E105" s="65">
        <v>188623038</v>
      </c>
      <c r="F105" s="66">
        <v>0</v>
      </c>
      <c r="G105" s="65">
        <v>0</v>
      </c>
      <c r="H105" s="67">
        <v>0</v>
      </c>
    </row>
    <row r="106" spans="1:8" ht="18" customHeight="1" x14ac:dyDescent="0.25">
      <c r="A106" s="60" t="s">
        <v>150</v>
      </c>
      <c r="B106" s="68" t="s">
        <v>151</v>
      </c>
      <c r="C106" s="61">
        <v>3765710691</v>
      </c>
      <c r="D106" s="61">
        <v>13557078459</v>
      </c>
      <c r="E106" s="61">
        <v>13320399817</v>
      </c>
      <c r="F106" s="61">
        <v>3529032049</v>
      </c>
      <c r="G106" s="61">
        <v>3529032049</v>
      </c>
      <c r="H106" s="61">
        <v>0</v>
      </c>
    </row>
    <row r="107" spans="1:8" ht="18" customHeight="1" x14ac:dyDescent="0.2">
      <c r="A107" s="63">
        <v>249013</v>
      </c>
      <c r="B107" s="77" t="s">
        <v>152</v>
      </c>
      <c r="C107" s="65">
        <v>1989567</v>
      </c>
      <c r="D107" s="65">
        <v>258516223</v>
      </c>
      <c r="E107" s="65">
        <v>256944506</v>
      </c>
      <c r="F107" s="66">
        <v>417850</v>
      </c>
      <c r="G107" s="65">
        <v>417850</v>
      </c>
      <c r="H107" s="67">
        <v>0</v>
      </c>
    </row>
    <row r="108" spans="1:8" ht="18" customHeight="1" x14ac:dyDescent="0.2">
      <c r="A108" s="63">
        <v>249034</v>
      </c>
      <c r="B108" s="77" t="s">
        <v>153</v>
      </c>
      <c r="C108" s="65">
        <v>221879100</v>
      </c>
      <c r="D108" s="65">
        <v>432294100</v>
      </c>
      <c r="E108" s="65">
        <v>210415000</v>
      </c>
      <c r="F108" s="66">
        <v>0</v>
      </c>
      <c r="G108" s="65">
        <v>0</v>
      </c>
      <c r="H108" s="67">
        <v>0</v>
      </c>
    </row>
    <row r="109" spans="1:8" ht="18" customHeight="1" x14ac:dyDescent="0.2">
      <c r="A109" s="63">
        <v>249040</v>
      </c>
      <c r="B109" s="77" t="s">
        <v>154</v>
      </c>
      <c r="C109" s="65">
        <v>3020120529</v>
      </c>
      <c r="D109" s="65">
        <v>11849899603</v>
      </c>
      <c r="E109" s="65">
        <v>12358393273</v>
      </c>
      <c r="F109" s="66">
        <v>3528614199</v>
      </c>
      <c r="G109" s="65">
        <v>3528614199</v>
      </c>
      <c r="H109" s="67">
        <v>0</v>
      </c>
    </row>
    <row r="110" spans="1:8" ht="18" customHeight="1" x14ac:dyDescent="0.2">
      <c r="A110" s="63">
        <v>249050</v>
      </c>
      <c r="B110" s="77" t="s">
        <v>155</v>
      </c>
      <c r="C110" s="65">
        <v>517490200</v>
      </c>
      <c r="D110" s="65">
        <v>1008143000</v>
      </c>
      <c r="E110" s="65">
        <v>490652800</v>
      </c>
      <c r="F110" s="66">
        <v>0</v>
      </c>
      <c r="G110" s="65">
        <v>0</v>
      </c>
      <c r="H110" s="67">
        <v>0</v>
      </c>
    </row>
    <row r="111" spans="1:8" ht="18" customHeight="1" x14ac:dyDescent="0.2">
      <c r="A111" s="63">
        <v>249053</v>
      </c>
      <c r="B111" s="77" t="s">
        <v>135</v>
      </c>
      <c r="C111" s="65">
        <v>4231295</v>
      </c>
      <c r="D111" s="65">
        <v>8225533</v>
      </c>
      <c r="E111" s="65">
        <v>3994238</v>
      </c>
      <c r="F111" s="66">
        <v>0</v>
      </c>
      <c r="G111" s="65">
        <v>0</v>
      </c>
      <c r="H111" s="67">
        <v>0</v>
      </c>
    </row>
    <row r="112" spans="1:8" ht="18" customHeight="1" x14ac:dyDescent="0.25">
      <c r="A112" s="56" t="s">
        <v>156</v>
      </c>
      <c r="B112" s="57" t="s">
        <v>157</v>
      </c>
      <c r="C112" s="58">
        <v>33831604869</v>
      </c>
      <c r="D112" s="58">
        <v>30238172594</v>
      </c>
      <c r="E112" s="58">
        <v>36331411050</v>
      </c>
      <c r="F112" s="58">
        <v>39924843325</v>
      </c>
      <c r="G112" s="58">
        <v>28782399524</v>
      </c>
      <c r="H112" s="58">
        <v>11142443801</v>
      </c>
    </row>
    <row r="113" spans="1:8" ht="18" customHeight="1" x14ac:dyDescent="0.25">
      <c r="A113" s="60" t="s">
        <v>158</v>
      </c>
      <c r="B113" s="68" t="s">
        <v>159</v>
      </c>
      <c r="C113" s="61">
        <v>21252566993</v>
      </c>
      <c r="D113" s="61">
        <v>28608645711</v>
      </c>
      <c r="E113" s="61">
        <v>36138478242</v>
      </c>
      <c r="F113" s="61">
        <v>28782399524</v>
      </c>
      <c r="G113" s="61">
        <v>28782399524</v>
      </c>
      <c r="H113" s="61">
        <v>0</v>
      </c>
    </row>
    <row r="114" spans="1:8" ht="18" customHeight="1" x14ac:dyDescent="0.2">
      <c r="A114" s="63">
        <v>251101</v>
      </c>
      <c r="B114" s="64" t="s">
        <v>160</v>
      </c>
      <c r="C114" s="65">
        <v>0</v>
      </c>
      <c r="D114" s="65">
        <v>19669000671</v>
      </c>
      <c r="E114" s="65">
        <v>19669000671</v>
      </c>
      <c r="F114" s="66">
        <v>0</v>
      </c>
      <c r="G114" s="65">
        <v>0</v>
      </c>
      <c r="H114" s="67">
        <v>0</v>
      </c>
    </row>
    <row r="115" spans="1:8" ht="18" customHeight="1" x14ac:dyDescent="0.2">
      <c r="A115" s="63">
        <v>251102</v>
      </c>
      <c r="B115" s="64" t="s">
        <v>161</v>
      </c>
      <c r="C115" s="65">
        <v>4847380629</v>
      </c>
      <c r="D115" s="65">
        <v>548383351</v>
      </c>
      <c r="E115" s="65">
        <v>2609162246</v>
      </c>
      <c r="F115" s="66">
        <v>6908159524</v>
      </c>
      <c r="G115" s="65">
        <v>6908159524</v>
      </c>
      <c r="H115" s="67">
        <v>0</v>
      </c>
    </row>
    <row r="116" spans="1:8" ht="18" customHeight="1" x14ac:dyDescent="0.2">
      <c r="A116" s="63">
        <v>251103</v>
      </c>
      <c r="B116" s="64" t="s">
        <v>162</v>
      </c>
      <c r="C116" s="65">
        <v>477166225</v>
      </c>
      <c r="D116" s="65">
        <v>8922664</v>
      </c>
      <c r="E116" s="65">
        <v>243934249</v>
      </c>
      <c r="F116" s="66">
        <v>712177810</v>
      </c>
      <c r="G116" s="65">
        <v>712177810</v>
      </c>
      <c r="H116" s="67">
        <v>0</v>
      </c>
    </row>
    <row r="117" spans="1:8" ht="18" customHeight="1" x14ac:dyDescent="0.2">
      <c r="A117" s="63">
        <v>251104</v>
      </c>
      <c r="B117" s="64" t="s">
        <v>163</v>
      </c>
      <c r="C117" s="65">
        <v>5345701838</v>
      </c>
      <c r="D117" s="65">
        <v>1475075352</v>
      </c>
      <c r="E117" s="65">
        <v>2131062365</v>
      </c>
      <c r="F117" s="66">
        <v>6001688851</v>
      </c>
      <c r="G117" s="65">
        <v>6001688851</v>
      </c>
      <c r="H117" s="67">
        <v>0</v>
      </c>
    </row>
    <row r="118" spans="1:8" ht="18" customHeight="1" x14ac:dyDescent="0.2">
      <c r="A118" s="63">
        <v>251105</v>
      </c>
      <c r="B118" s="64" t="s">
        <v>164</v>
      </c>
      <c r="C118" s="65">
        <v>3848068892</v>
      </c>
      <c r="D118" s="65">
        <v>1046454942</v>
      </c>
      <c r="E118" s="65">
        <v>1516162525</v>
      </c>
      <c r="F118" s="66">
        <v>4317776475</v>
      </c>
      <c r="G118" s="65">
        <v>4317776475</v>
      </c>
      <c r="H118" s="67">
        <v>0</v>
      </c>
    </row>
    <row r="119" spans="1:8" ht="18" customHeight="1" x14ac:dyDescent="0.2">
      <c r="A119" s="63">
        <v>251106</v>
      </c>
      <c r="B119" s="64" t="s">
        <v>165</v>
      </c>
      <c r="C119" s="65">
        <v>0</v>
      </c>
      <c r="D119" s="65">
        <v>11334112</v>
      </c>
      <c r="E119" s="65">
        <v>4735267918</v>
      </c>
      <c r="F119" s="66">
        <v>4723933806</v>
      </c>
      <c r="G119" s="65">
        <v>4723933806</v>
      </c>
      <c r="H119" s="67">
        <v>0</v>
      </c>
    </row>
    <row r="120" spans="1:8" ht="18" customHeight="1" x14ac:dyDescent="0.2">
      <c r="A120" s="63">
        <v>251107</v>
      </c>
      <c r="B120" s="64" t="s">
        <v>166</v>
      </c>
      <c r="C120" s="65">
        <v>4228061539</v>
      </c>
      <c r="D120" s="65">
        <v>165617390</v>
      </c>
      <c r="E120" s="65">
        <v>1600063467</v>
      </c>
      <c r="F120" s="66">
        <v>5662507616</v>
      </c>
      <c r="G120" s="65">
        <v>5662507616</v>
      </c>
      <c r="H120" s="67">
        <v>0</v>
      </c>
    </row>
    <row r="121" spans="1:8" ht="18" customHeight="1" x14ac:dyDescent="0.2">
      <c r="A121" s="63">
        <v>251109</v>
      </c>
      <c r="B121" s="64" t="s">
        <v>167</v>
      </c>
      <c r="C121" s="65">
        <v>340753635</v>
      </c>
      <c r="D121" s="65">
        <v>93106250</v>
      </c>
      <c r="E121" s="65">
        <v>134339314</v>
      </c>
      <c r="F121" s="66">
        <v>381986699</v>
      </c>
      <c r="G121" s="65">
        <v>381986699</v>
      </c>
      <c r="H121" s="67">
        <v>0</v>
      </c>
    </row>
    <row r="122" spans="1:8" ht="18" customHeight="1" x14ac:dyDescent="0.2">
      <c r="A122" s="63">
        <v>251111</v>
      </c>
      <c r="B122" s="64" t="s">
        <v>168</v>
      </c>
      <c r="C122" s="65">
        <v>36293800</v>
      </c>
      <c r="D122" s="65">
        <v>113515400</v>
      </c>
      <c r="E122" s="65">
        <v>77221600</v>
      </c>
      <c r="F122" s="66">
        <v>0</v>
      </c>
      <c r="G122" s="65">
        <v>0</v>
      </c>
      <c r="H122" s="67">
        <v>0</v>
      </c>
    </row>
    <row r="123" spans="1:8" ht="18" customHeight="1" x14ac:dyDescent="0.2">
      <c r="A123" s="63">
        <v>251122</v>
      </c>
      <c r="B123" s="64" t="s">
        <v>169</v>
      </c>
      <c r="C123" s="65">
        <v>832495716</v>
      </c>
      <c r="D123" s="65">
        <v>2528179822</v>
      </c>
      <c r="E123" s="65">
        <v>1714312976</v>
      </c>
      <c r="F123" s="66">
        <v>18628870</v>
      </c>
      <c r="G123" s="65">
        <v>18628870</v>
      </c>
      <c r="H123" s="67">
        <v>0</v>
      </c>
    </row>
    <row r="124" spans="1:8" ht="18" customHeight="1" x14ac:dyDescent="0.2">
      <c r="A124" s="63">
        <v>251123</v>
      </c>
      <c r="B124" s="64" t="s">
        <v>170</v>
      </c>
      <c r="C124" s="65">
        <v>705344319</v>
      </c>
      <c r="D124" s="65">
        <v>1797045657</v>
      </c>
      <c r="E124" s="65">
        <v>1147241211</v>
      </c>
      <c r="F124" s="66">
        <v>55539873</v>
      </c>
      <c r="G124" s="65">
        <v>55539873</v>
      </c>
      <c r="H124" s="67">
        <v>0</v>
      </c>
    </row>
    <row r="125" spans="1:8" ht="18" customHeight="1" x14ac:dyDescent="0.2">
      <c r="A125" s="63">
        <v>251124</v>
      </c>
      <c r="B125" s="64" t="s">
        <v>171</v>
      </c>
      <c r="C125" s="65">
        <v>591300400</v>
      </c>
      <c r="D125" s="65">
        <v>1152010100</v>
      </c>
      <c r="E125" s="65">
        <v>560709700</v>
      </c>
      <c r="F125" s="66">
        <v>0</v>
      </c>
      <c r="G125" s="65">
        <v>0</v>
      </c>
      <c r="H125" s="67">
        <v>0</v>
      </c>
    </row>
    <row r="126" spans="1:8" ht="18" customHeight="1" x14ac:dyDescent="0.25">
      <c r="A126" s="60" t="s">
        <v>172</v>
      </c>
      <c r="B126" s="68" t="s">
        <v>173</v>
      </c>
      <c r="C126" s="61">
        <v>12579037876</v>
      </c>
      <c r="D126" s="61">
        <v>1629526883</v>
      </c>
      <c r="E126" s="61">
        <v>192932808</v>
      </c>
      <c r="F126" s="61">
        <v>11142443801</v>
      </c>
      <c r="G126" s="61">
        <v>0</v>
      </c>
      <c r="H126" s="73">
        <v>11142443801</v>
      </c>
    </row>
    <row r="127" spans="1:8" ht="18" customHeight="1" x14ac:dyDescent="0.2">
      <c r="A127" s="63">
        <v>251204</v>
      </c>
      <c r="B127" s="64" t="s">
        <v>174</v>
      </c>
      <c r="C127" s="65">
        <v>5899107378</v>
      </c>
      <c r="D127" s="65">
        <v>1433732703</v>
      </c>
      <c r="E127" s="65">
        <v>0</v>
      </c>
      <c r="F127" s="66">
        <v>4465374675</v>
      </c>
      <c r="G127" s="65"/>
      <c r="H127" s="67">
        <v>4465374675</v>
      </c>
    </row>
    <row r="128" spans="1:8" ht="18" customHeight="1" x14ac:dyDescent="0.2">
      <c r="A128" s="63">
        <v>251290</v>
      </c>
      <c r="B128" s="64" t="s">
        <v>175</v>
      </c>
      <c r="C128" s="65">
        <v>6679930498</v>
      </c>
      <c r="D128" s="65">
        <v>195794180</v>
      </c>
      <c r="E128" s="65">
        <v>192932808</v>
      </c>
      <c r="F128" s="66">
        <v>6677069126</v>
      </c>
      <c r="G128" s="65">
        <v>0</v>
      </c>
      <c r="H128" s="67">
        <v>6677069126</v>
      </c>
    </row>
    <row r="129" spans="1:8" ht="18" customHeight="1" x14ac:dyDescent="0.25">
      <c r="A129" s="56" t="s">
        <v>177</v>
      </c>
      <c r="B129" s="57" t="s">
        <v>178</v>
      </c>
      <c r="C129" s="58">
        <v>1276397765</v>
      </c>
      <c r="D129" s="58">
        <v>177512637</v>
      </c>
      <c r="E129" s="58">
        <v>1046235468</v>
      </c>
      <c r="F129" s="58">
        <v>2145120596</v>
      </c>
      <c r="G129" s="58">
        <v>2145120596</v>
      </c>
      <c r="H129" s="58">
        <v>0</v>
      </c>
    </row>
    <row r="130" spans="1:8" ht="18" customHeight="1" x14ac:dyDescent="0.25">
      <c r="A130" s="60" t="s">
        <v>179</v>
      </c>
      <c r="B130" s="68" t="s">
        <v>180</v>
      </c>
      <c r="C130" s="61">
        <v>1276397765</v>
      </c>
      <c r="D130" s="61">
        <v>177512637</v>
      </c>
      <c r="E130" s="61">
        <v>1046235468</v>
      </c>
      <c r="F130" s="61">
        <v>2145120596</v>
      </c>
      <c r="G130" s="61">
        <v>2145120596</v>
      </c>
      <c r="H130" s="61">
        <v>0</v>
      </c>
    </row>
    <row r="131" spans="1:8" ht="18" customHeight="1" x14ac:dyDescent="0.2">
      <c r="A131" s="63">
        <v>270103</v>
      </c>
      <c r="B131" s="64" t="s">
        <v>182</v>
      </c>
      <c r="C131" s="65">
        <v>1276397765</v>
      </c>
      <c r="D131" s="65">
        <v>177512637</v>
      </c>
      <c r="E131" s="65">
        <v>1046235468</v>
      </c>
      <c r="F131" s="66">
        <v>2145120596</v>
      </c>
      <c r="G131" s="65">
        <v>2145120596</v>
      </c>
      <c r="H131" s="67">
        <v>0</v>
      </c>
    </row>
    <row r="132" spans="1:8" ht="18" customHeight="1" x14ac:dyDescent="0.25">
      <c r="A132" s="56" t="s">
        <v>185</v>
      </c>
      <c r="B132" s="57" t="s">
        <v>186</v>
      </c>
      <c r="C132" s="58">
        <v>24270494813</v>
      </c>
      <c r="D132" s="58">
        <v>11446325264</v>
      </c>
      <c r="E132" s="58">
        <v>1000</v>
      </c>
      <c r="F132" s="58">
        <v>12824170549</v>
      </c>
      <c r="G132" s="58">
        <v>12824170549</v>
      </c>
      <c r="H132" s="58">
        <v>0</v>
      </c>
    </row>
    <row r="133" spans="1:8" ht="18" customHeight="1" x14ac:dyDescent="0.25">
      <c r="A133" s="60" t="s">
        <v>187</v>
      </c>
      <c r="B133" s="68" t="s">
        <v>188</v>
      </c>
      <c r="C133" s="61">
        <v>24270494813</v>
      </c>
      <c r="D133" s="61">
        <v>11446325264</v>
      </c>
      <c r="E133" s="61">
        <v>1000</v>
      </c>
      <c r="F133" s="61">
        <v>12824170549</v>
      </c>
      <c r="G133" s="61">
        <v>12824170549</v>
      </c>
      <c r="H133" s="61">
        <v>0</v>
      </c>
    </row>
    <row r="134" spans="1:8" ht="18" customHeight="1" x14ac:dyDescent="0.2">
      <c r="A134" s="63">
        <v>290201</v>
      </c>
      <c r="B134" s="64" t="s">
        <v>104</v>
      </c>
      <c r="C134" s="65">
        <v>24270494813</v>
      </c>
      <c r="D134" s="65">
        <v>11446325264</v>
      </c>
      <c r="E134" s="65">
        <v>1000</v>
      </c>
      <c r="F134" s="66">
        <v>12824170549</v>
      </c>
      <c r="G134" s="65">
        <v>12824170549</v>
      </c>
      <c r="H134" s="67">
        <v>0</v>
      </c>
    </row>
    <row r="135" spans="1:8" ht="18" customHeight="1" x14ac:dyDescent="0.3">
      <c r="A135" s="70" t="s">
        <v>189</v>
      </c>
      <c r="B135" s="71" t="s">
        <v>190</v>
      </c>
      <c r="C135" s="72">
        <v>177184555958</v>
      </c>
      <c r="D135" s="72">
        <v>7249687578</v>
      </c>
      <c r="E135" s="72">
        <v>179488528</v>
      </c>
      <c r="F135" s="72">
        <v>170114356908</v>
      </c>
      <c r="G135" s="72">
        <v>0</v>
      </c>
      <c r="H135" s="72">
        <v>170114356908</v>
      </c>
    </row>
    <row r="136" spans="1:8" ht="18" customHeight="1" x14ac:dyDescent="0.25">
      <c r="A136" s="56" t="s">
        <v>191</v>
      </c>
      <c r="B136" s="57" t="s">
        <v>192</v>
      </c>
      <c r="C136" s="58">
        <v>177184555958</v>
      </c>
      <c r="D136" s="58">
        <v>7249687578</v>
      </c>
      <c r="E136" s="58">
        <v>179488528</v>
      </c>
      <c r="F136" s="58">
        <v>170114356908</v>
      </c>
      <c r="G136" s="58">
        <v>0</v>
      </c>
      <c r="H136" s="58">
        <v>170114356908</v>
      </c>
    </row>
    <row r="137" spans="1:8" ht="18" customHeight="1" x14ac:dyDescent="0.25">
      <c r="A137" s="60" t="s">
        <v>193</v>
      </c>
      <c r="B137" s="68" t="s">
        <v>194</v>
      </c>
      <c r="C137" s="61">
        <v>22612118715</v>
      </c>
      <c r="D137" s="61">
        <v>0</v>
      </c>
      <c r="E137" s="61">
        <v>0</v>
      </c>
      <c r="F137" s="61">
        <v>22612118715</v>
      </c>
      <c r="G137" s="61">
        <v>0</v>
      </c>
      <c r="H137" s="61">
        <v>22612118715</v>
      </c>
    </row>
    <row r="138" spans="1:8" ht="18" customHeight="1" x14ac:dyDescent="0.2">
      <c r="A138" s="63">
        <v>310506</v>
      </c>
      <c r="B138" s="64" t="s">
        <v>195</v>
      </c>
      <c r="C138" s="65">
        <v>22612118715</v>
      </c>
      <c r="D138" s="65">
        <v>0</v>
      </c>
      <c r="E138" s="65">
        <v>0</v>
      </c>
      <c r="F138" s="66">
        <v>22612118715</v>
      </c>
      <c r="G138" s="66">
        <v>0</v>
      </c>
      <c r="H138" s="67">
        <v>22612118715</v>
      </c>
    </row>
    <row r="139" spans="1:8" ht="18" customHeight="1" x14ac:dyDescent="0.25">
      <c r="A139" s="60" t="s">
        <v>196</v>
      </c>
      <c r="B139" s="68" t="s">
        <v>197</v>
      </c>
      <c r="C139" s="61">
        <v>154572437243</v>
      </c>
      <c r="D139" s="61">
        <v>7249687578</v>
      </c>
      <c r="E139" s="61">
        <v>179488528</v>
      </c>
      <c r="F139" s="61">
        <v>147502238193</v>
      </c>
      <c r="G139" s="61"/>
      <c r="H139" s="61">
        <v>147502238193</v>
      </c>
    </row>
    <row r="140" spans="1:8" ht="18" customHeight="1" x14ac:dyDescent="0.2">
      <c r="A140" s="63">
        <v>310901</v>
      </c>
      <c r="B140" s="64" t="s">
        <v>198</v>
      </c>
      <c r="C140" s="65">
        <v>154572437243</v>
      </c>
      <c r="D140" s="65">
        <v>7249687578</v>
      </c>
      <c r="E140" s="65">
        <v>179488528</v>
      </c>
      <c r="F140" s="66">
        <v>147502238193</v>
      </c>
      <c r="G140" s="66"/>
      <c r="H140" s="67">
        <v>147502238193</v>
      </c>
    </row>
    <row r="141" spans="1:8" ht="18" customHeight="1" x14ac:dyDescent="0.3">
      <c r="A141" s="70" t="s">
        <v>204</v>
      </c>
      <c r="B141" s="71" t="s">
        <v>205</v>
      </c>
      <c r="C141" s="72">
        <v>505915160417</v>
      </c>
      <c r="D141" s="72">
        <v>3046130679</v>
      </c>
      <c r="E141" s="72">
        <v>286935736836</v>
      </c>
      <c r="F141" s="72">
        <v>789804766574</v>
      </c>
      <c r="G141" s="72">
        <v>0</v>
      </c>
      <c r="H141" s="72">
        <v>789804766574</v>
      </c>
    </row>
    <row r="142" spans="1:8" ht="18" customHeight="1" x14ac:dyDescent="0.25">
      <c r="A142" s="56" t="s">
        <v>206</v>
      </c>
      <c r="B142" s="57" t="s">
        <v>207</v>
      </c>
      <c r="C142" s="58">
        <v>1056063531</v>
      </c>
      <c r="D142" s="58">
        <v>0</v>
      </c>
      <c r="E142" s="58">
        <v>567047670</v>
      </c>
      <c r="F142" s="58">
        <v>1623111201</v>
      </c>
      <c r="G142" s="58">
        <v>0</v>
      </c>
      <c r="H142" s="58">
        <v>1623111201</v>
      </c>
    </row>
    <row r="143" spans="1:8" ht="18" customHeight="1" x14ac:dyDescent="0.25">
      <c r="A143" s="60" t="s">
        <v>208</v>
      </c>
      <c r="B143" s="68" t="s">
        <v>209</v>
      </c>
      <c r="C143" s="69">
        <v>1056063531</v>
      </c>
      <c r="D143" s="69">
        <v>0</v>
      </c>
      <c r="E143" s="69">
        <v>567047670</v>
      </c>
      <c r="F143" s="69">
        <v>1623111201</v>
      </c>
      <c r="G143" s="61">
        <v>0</v>
      </c>
      <c r="H143" s="69">
        <v>1623111201</v>
      </c>
    </row>
    <row r="144" spans="1:8" ht="18" customHeight="1" x14ac:dyDescent="0.2">
      <c r="A144" s="63">
        <v>442807</v>
      </c>
      <c r="B144" s="64" t="s">
        <v>210</v>
      </c>
      <c r="C144" s="65">
        <v>557064850</v>
      </c>
      <c r="D144" s="65">
        <v>0</v>
      </c>
      <c r="E144" s="65">
        <v>567047670</v>
      </c>
      <c r="F144" s="66">
        <v>1124112520</v>
      </c>
      <c r="G144" s="66"/>
      <c r="H144" s="67">
        <v>1124112520</v>
      </c>
    </row>
    <row r="145" spans="1:8" ht="18" customHeight="1" x14ac:dyDescent="0.2">
      <c r="A145" s="63">
        <v>442808</v>
      </c>
      <c r="B145" s="64" t="s">
        <v>211</v>
      </c>
      <c r="C145" s="65">
        <v>498998681</v>
      </c>
      <c r="D145" s="65">
        <v>0</v>
      </c>
      <c r="E145" s="65">
        <v>0</v>
      </c>
      <c r="F145" s="66">
        <v>498998681</v>
      </c>
      <c r="G145" s="66"/>
      <c r="H145" s="67">
        <v>498998681</v>
      </c>
    </row>
    <row r="146" spans="1:8" ht="18" customHeight="1" x14ac:dyDescent="0.25">
      <c r="A146" s="56" t="s">
        <v>212</v>
      </c>
      <c r="B146" s="57" t="s">
        <v>213</v>
      </c>
      <c r="C146" s="58">
        <v>500144017439</v>
      </c>
      <c r="D146" s="58">
        <v>3032066913</v>
      </c>
      <c r="E146" s="58">
        <v>285675418170</v>
      </c>
      <c r="F146" s="58">
        <v>782787368696</v>
      </c>
      <c r="G146" s="58">
        <v>0</v>
      </c>
      <c r="H146" s="58">
        <v>782787368696</v>
      </c>
    </row>
    <row r="147" spans="1:8" ht="18" customHeight="1" x14ac:dyDescent="0.25">
      <c r="A147" s="60" t="s">
        <v>214</v>
      </c>
      <c r="B147" s="68" t="s">
        <v>215</v>
      </c>
      <c r="C147" s="69">
        <v>500030779818</v>
      </c>
      <c r="D147" s="69">
        <v>3032066913</v>
      </c>
      <c r="E147" s="69">
        <v>285484102048</v>
      </c>
      <c r="F147" s="69">
        <v>782482814953</v>
      </c>
      <c r="G147" s="69">
        <v>0</v>
      </c>
      <c r="H147" s="69">
        <v>782482814953</v>
      </c>
    </row>
    <row r="148" spans="1:8" ht="18" customHeight="1" x14ac:dyDescent="0.2">
      <c r="A148" s="63">
        <v>470508</v>
      </c>
      <c r="B148" s="64" t="s">
        <v>216</v>
      </c>
      <c r="C148" s="65">
        <v>14244837796</v>
      </c>
      <c r="D148" s="65">
        <v>1145336461</v>
      </c>
      <c r="E148" s="65">
        <v>8788408905</v>
      </c>
      <c r="F148" s="66">
        <v>21887910240</v>
      </c>
      <c r="G148" s="66"/>
      <c r="H148" s="67">
        <v>21887910240</v>
      </c>
    </row>
    <row r="149" spans="1:8" ht="18" customHeight="1" x14ac:dyDescent="0.2">
      <c r="A149" s="63">
        <v>470510</v>
      </c>
      <c r="B149" s="64" t="s">
        <v>217</v>
      </c>
      <c r="C149" s="65">
        <v>485785942022</v>
      </c>
      <c r="D149" s="65">
        <v>1886730452</v>
      </c>
      <c r="E149" s="65">
        <v>276695693143</v>
      </c>
      <c r="F149" s="66">
        <v>760594904713</v>
      </c>
      <c r="G149" s="66"/>
      <c r="H149" s="67">
        <v>760594904713</v>
      </c>
    </row>
    <row r="150" spans="1:8" ht="18" customHeight="1" x14ac:dyDescent="0.25">
      <c r="A150" s="60" t="s">
        <v>218</v>
      </c>
      <c r="B150" s="68" t="s">
        <v>219</v>
      </c>
      <c r="C150" s="69">
        <v>0</v>
      </c>
      <c r="D150" s="69">
        <v>0</v>
      </c>
      <c r="E150" s="69">
        <v>8334417</v>
      </c>
      <c r="F150" s="69">
        <v>8334417</v>
      </c>
      <c r="G150" s="69">
        <v>0</v>
      </c>
      <c r="H150" s="69">
        <v>8334417</v>
      </c>
    </row>
    <row r="151" spans="1:8" ht="18" customHeight="1" x14ac:dyDescent="0.2">
      <c r="A151" s="63">
        <v>472081</v>
      </c>
      <c r="B151" s="64" t="s">
        <v>220</v>
      </c>
      <c r="C151" s="65">
        <v>0</v>
      </c>
      <c r="D151" s="65">
        <v>0</v>
      </c>
      <c r="E151" s="65">
        <v>8334417</v>
      </c>
      <c r="F151" s="66">
        <v>8334417</v>
      </c>
      <c r="G151" s="66"/>
      <c r="H151" s="67">
        <v>8334417</v>
      </c>
    </row>
    <row r="152" spans="1:8" ht="18" customHeight="1" x14ac:dyDescent="0.25">
      <c r="A152" s="60" t="s">
        <v>221</v>
      </c>
      <c r="B152" s="68" t="s">
        <v>222</v>
      </c>
      <c r="C152" s="69">
        <v>113237621</v>
      </c>
      <c r="D152" s="69">
        <v>0</v>
      </c>
      <c r="E152" s="69">
        <v>182981705</v>
      </c>
      <c r="F152" s="69">
        <v>296219326</v>
      </c>
      <c r="G152" s="69">
        <v>0</v>
      </c>
      <c r="H152" s="69">
        <v>296219326</v>
      </c>
    </row>
    <row r="153" spans="1:8" ht="18" customHeight="1" x14ac:dyDescent="0.2">
      <c r="A153" s="63" t="s">
        <v>223</v>
      </c>
      <c r="B153" s="64" t="s">
        <v>224</v>
      </c>
      <c r="C153" s="65">
        <v>113237621</v>
      </c>
      <c r="D153" s="65">
        <v>0</v>
      </c>
      <c r="E153" s="65">
        <v>182981705</v>
      </c>
      <c r="F153" s="66">
        <v>296219326</v>
      </c>
      <c r="G153" s="66"/>
      <c r="H153" s="67">
        <v>296219326</v>
      </c>
    </row>
    <row r="154" spans="1:8" ht="18" customHeight="1" x14ac:dyDescent="0.25">
      <c r="A154" s="56" t="s">
        <v>225</v>
      </c>
      <c r="B154" s="57" t="s">
        <v>226</v>
      </c>
      <c r="C154" s="58">
        <v>4715079447</v>
      </c>
      <c r="D154" s="58">
        <v>14063766</v>
      </c>
      <c r="E154" s="58">
        <v>693270996</v>
      </c>
      <c r="F154" s="58">
        <v>5394286677</v>
      </c>
      <c r="G154" s="58">
        <v>0</v>
      </c>
      <c r="H154" s="58">
        <v>5394286677</v>
      </c>
    </row>
    <row r="155" spans="1:8" ht="18" customHeight="1" x14ac:dyDescent="0.25">
      <c r="A155" s="60">
        <v>480200</v>
      </c>
      <c r="B155" s="68" t="s">
        <v>227</v>
      </c>
      <c r="C155" s="61">
        <v>40078332</v>
      </c>
      <c r="D155" s="61">
        <v>11084094</v>
      </c>
      <c r="E155" s="61">
        <v>1696205</v>
      </c>
      <c r="F155" s="61">
        <v>30690443</v>
      </c>
      <c r="G155" s="61">
        <v>0</v>
      </c>
      <c r="H155" s="61">
        <v>30690443</v>
      </c>
    </row>
    <row r="156" spans="1:8" ht="18" customHeight="1" x14ac:dyDescent="0.2">
      <c r="A156" s="63" t="s">
        <v>228</v>
      </c>
      <c r="B156" s="64" t="s">
        <v>229</v>
      </c>
      <c r="C156" s="65">
        <v>11084094</v>
      </c>
      <c r="D156" s="65">
        <v>11084094</v>
      </c>
      <c r="E156" s="65">
        <v>0</v>
      </c>
      <c r="F156" s="66">
        <v>0</v>
      </c>
      <c r="G156" s="66"/>
      <c r="H156" s="67">
        <v>0</v>
      </c>
    </row>
    <row r="157" spans="1:8" ht="18" customHeight="1" x14ac:dyDescent="0.2">
      <c r="A157" s="63">
        <v>480233</v>
      </c>
      <c r="B157" s="64" t="s">
        <v>33</v>
      </c>
      <c r="C157" s="65">
        <v>28994238</v>
      </c>
      <c r="D157" s="65">
        <v>0</v>
      </c>
      <c r="E157" s="65">
        <v>1696205</v>
      </c>
      <c r="F157" s="66">
        <v>30690443</v>
      </c>
      <c r="G157" s="66"/>
      <c r="H157" s="67">
        <v>30690443</v>
      </c>
    </row>
    <row r="158" spans="1:8" ht="18" customHeight="1" x14ac:dyDescent="0.25">
      <c r="A158" s="60" t="s">
        <v>230</v>
      </c>
      <c r="B158" s="68" t="s">
        <v>231</v>
      </c>
      <c r="C158" s="61">
        <v>4675001115</v>
      </c>
      <c r="D158" s="61">
        <v>2979672</v>
      </c>
      <c r="E158" s="61">
        <v>653027060</v>
      </c>
      <c r="F158" s="61">
        <v>5325048503</v>
      </c>
      <c r="G158" s="61">
        <v>0</v>
      </c>
      <c r="H158" s="61">
        <v>5325048503</v>
      </c>
    </row>
    <row r="159" spans="1:8" ht="18" customHeight="1" x14ac:dyDescent="0.2">
      <c r="A159" s="63" t="s">
        <v>232</v>
      </c>
      <c r="B159" s="64" t="s">
        <v>233</v>
      </c>
      <c r="C159" s="65">
        <v>43283</v>
      </c>
      <c r="D159" s="65">
        <v>0</v>
      </c>
      <c r="E159" s="65">
        <v>116510</v>
      </c>
      <c r="F159" s="66">
        <v>159793</v>
      </c>
      <c r="G159" s="66"/>
      <c r="H159" s="67">
        <v>159793</v>
      </c>
    </row>
    <row r="160" spans="1:8" ht="18" customHeight="1" x14ac:dyDescent="0.2">
      <c r="A160" s="63">
        <v>480826</v>
      </c>
      <c r="B160" s="64" t="s">
        <v>234</v>
      </c>
      <c r="C160" s="65">
        <v>4052010412</v>
      </c>
      <c r="D160" s="65">
        <v>2979672</v>
      </c>
      <c r="E160" s="65">
        <v>262082688</v>
      </c>
      <c r="F160" s="66">
        <v>4311113428</v>
      </c>
      <c r="G160" s="66"/>
      <c r="H160" s="67">
        <v>4311113428</v>
      </c>
    </row>
    <row r="161" spans="1:8" ht="18" customHeight="1" x14ac:dyDescent="0.2">
      <c r="A161" s="63">
        <v>480828</v>
      </c>
      <c r="B161" s="64" t="s">
        <v>30</v>
      </c>
      <c r="C161" s="65">
        <v>622947420</v>
      </c>
      <c r="D161" s="65">
        <v>0</v>
      </c>
      <c r="E161" s="65">
        <v>390827862</v>
      </c>
      <c r="F161" s="66">
        <v>1013775282</v>
      </c>
      <c r="G161" s="66"/>
      <c r="H161" s="67">
        <v>1013775282</v>
      </c>
    </row>
    <row r="162" spans="1:8" ht="18" customHeight="1" x14ac:dyDescent="0.25">
      <c r="A162" s="60" t="s">
        <v>235</v>
      </c>
      <c r="B162" s="68" t="s">
        <v>236</v>
      </c>
      <c r="C162" s="61">
        <v>0</v>
      </c>
      <c r="D162" s="61">
        <v>0</v>
      </c>
      <c r="E162" s="61">
        <v>38547731</v>
      </c>
      <c r="F162" s="61">
        <v>38547731</v>
      </c>
      <c r="G162" s="61">
        <v>0</v>
      </c>
      <c r="H162" s="61">
        <v>38547731</v>
      </c>
    </row>
    <row r="163" spans="1:8" ht="18" customHeight="1" x14ac:dyDescent="0.2">
      <c r="A163" s="63" t="s">
        <v>237</v>
      </c>
      <c r="B163" s="64" t="s">
        <v>202</v>
      </c>
      <c r="C163" s="65">
        <v>0</v>
      </c>
      <c r="D163" s="65">
        <v>0</v>
      </c>
      <c r="E163" s="65">
        <v>38547731</v>
      </c>
      <c r="F163" s="66">
        <v>38547731</v>
      </c>
      <c r="G163" s="66"/>
      <c r="H163" s="67">
        <v>38547731</v>
      </c>
    </row>
    <row r="164" spans="1:8" ht="18" customHeight="1" x14ac:dyDescent="0.3">
      <c r="A164" s="70" t="s">
        <v>238</v>
      </c>
      <c r="B164" s="71" t="s">
        <v>239</v>
      </c>
      <c r="C164" s="72">
        <v>509947901023</v>
      </c>
      <c r="D164" s="72">
        <v>295746886243</v>
      </c>
      <c r="E164" s="72">
        <v>14588882771</v>
      </c>
      <c r="F164" s="72">
        <v>791105904495</v>
      </c>
      <c r="G164" s="72">
        <v>0</v>
      </c>
      <c r="H164" s="72">
        <v>791105904495</v>
      </c>
    </row>
    <row r="165" spans="1:8" ht="18" customHeight="1" x14ac:dyDescent="0.25">
      <c r="A165" s="56" t="s">
        <v>240</v>
      </c>
      <c r="B165" s="57" t="s">
        <v>241</v>
      </c>
      <c r="C165" s="58">
        <v>31017907632</v>
      </c>
      <c r="D165" s="58">
        <v>14383611136</v>
      </c>
      <c r="E165" s="58">
        <v>533541450</v>
      </c>
      <c r="F165" s="58">
        <v>44867977318</v>
      </c>
      <c r="G165" s="58">
        <v>0</v>
      </c>
      <c r="H165" s="58">
        <v>44867977318</v>
      </c>
    </row>
    <row r="166" spans="1:8" ht="18" customHeight="1" x14ac:dyDescent="0.25">
      <c r="A166" s="60" t="s">
        <v>242</v>
      </c>
      <c r="B166" s="68" t="s">
        <v>243</v>
      </c>
      <c r="C166" s="61">
        <v>2014196480</v>
      </c>
      <c r="D166" s="61">
        <v>1033014291</v>
      </c>
      <c r="E166" s="61">
        <v>0</v>
      </c>
      <c r="F166" s="61">
        <v>3047210771</v>
      </c>
      <c r="G166" s="61">
        <v>0</v>
      </c>
      <c r="H166" s="61">
        <v>3047210771</v>
      </c>
    </row>
    <row r="167" spans="1:8" ht="18" customHeight="1" x14ac:dyDescent="0.2">
      <c r="A167" s="63">
        <v>510101</v>
      </c>
      <c r="B167" s="64" t="s">
        <v>244</v>
      </c>
      <c r="C167" s="65">
        <v>1357580155</v>
      </c>
      <c r="D167" s="65">
        <v>711757868</v>
      </c>
      <c r="E167" s="65">
        <v>0</v>
      </c>
      <c r="F167" s="66">
        <v>2069338023</v>
      </c>
      <c r="G167" s="66"/>
      <c r="H167" s="67">
        <v>2069338023</v>
      </c>
    </row>
    <row r="168" spans="1:8" ht="18" customHeight="1" x14ac:dyDescent="0.2">
      <c r="A168" s="63">
        <v>510103</v>
      </c>
      <c r="B168" s="64" t="s">
        <v>245</v>
      </c>
      <c r="C168" s="65">
        <v>24192231</v>
      </c>
      <c r="D168" s="65">
        <v>16582986</v>
      </c>
      <c r="E168" s="65">
        <v>0</v>
      </c>
      <c r="F168" s="66">
        <v>40775217</v>
      </c>
      <c r="G168" s="66"/>
      <c r="H168" s="67">
        <v>40775217</v>
      </c>
    </row>
    <row r="169" spans="1:8" ht="18" customHeight="1" x14ac:dyDescent="0.2">
      <c r="A169" s="63">
        <v>510105</v>
      </c>
      <c r="B169" s="64" t="s">
        <v>246</v>
      </c>
      <c r="C169" s="65">
        <v>148287097</v>
      </c>
      <c r="D169" s="65">
        <v>83247578</v>
      </c>
      <c r="E169" s="65">
        <v>0</v>
      </c>
      <c r="F169" s="66">
        <v>231534675</v>
      </c>
      <c r="G169" s="66"/>
      <c r="H169" s="67">
        <v>231534675</v>
      </c>
    </row>
    <row r="170" spans="1:8" ht="18" customHeight="1" x14ac:dyDescent="0.2">
      <c r="A170" s="63">
        <v>510110</v>
      </c>
      <c r="B170" s="64" t="s">
        <v>247</v>
      </c>
      <c r="C170" s="65">
        <v>352923531</v>
      </c>
      <c r="D170" s="65">
        <v>190105914</v>
      </c>
      <c r="E170" s="65">
        <v>0</v>
      </c>
      <c r="F170" s="66">
        <v>543029445</v>
      </c>
      <c r="G170" s="66"/>
      <c r="H170" s="67">
        <v>543029445</v>
      </c>
    </row>
    <row r="171" spans="1:8" ht="18" customHeight="1" x14ac:dyDescent="0.2">
      <c r="A171" s="63">
        <v>510119</v>
      </c>
      <c r="B171" s="64" t="s">
        <v>167</v>
      </c>
      <c r="C171" s="65">
        <v>126485541</v>
      </c>
      <c r="D171" s="65">
        <v>28731933</v>
      </c>
      <c r="E171" s="65">
        <v>0</v>
      </c>
      <c r="F171" s="66">
        <v>155217474</v>
      </c>
      <c r="G171" s="66"/>
      <c r="H171" s="67">
        <v>155217474</v>
      </c>
    </row>
    <row r="172" spans="1:8" ht="18" customHeight="1" x14ac:dyDescent="0.2">
      <c r="A172" s="63">
        <v>510123</v>
      </c>
      <c r="B172" s="64" t="s">
        <v>248</v>
      </c>
      <c r="C172" s="65">
        <v>2916840</v>
      </c>
      <c r="D172" s="65">
        <v>1550680</v>
      </c>
      <c r="E172" s="65">
        <v>0</v>
      </c>
      <c r="F172" s="66">
        <v>4467520</v>
      </c>
      <c r="G172" s="66"/>
      <c r="H172" s="67">
        <v>4467520</v>
      </c>
    </row>
    <row r="173" spans="1:8" s="27" customFormat="1" ht="18" customHeight="1" x14ac:dyDescent="0.2">
      <c r="A173" s="63">
        <v>510160</v>
      </c>
      <c r="B173" s="64" t="s">
        <v>249</v>
      </c>
      <c r="C173" s="65">
        <v>1811085</v>
      </c>
      <c r="D173" s="65">
        <v>1037332</v>
      </c>
      <c r="E173" s="65">
        <v>0</v>
      </c>
      <c r="F173" s="66">
        <v>2848417</v>
      </c>
      <c r="G173" s="66"/>
      <c r="H173" s="67">
        <v>2848417</v>
      </c>
    </row>
    <row r="174" spans="1:8" ht="18" customHeight="1" x14ac:dyDescent="0.25">
      <c r="A174" s="60" t="s">
        <v>250</v>
      </c>
      <c r="B174" s="68" t="s">
        <v>251</v>
      </c>
      <c r="C174" s="61">
        <v>3747845</v>
      </c>
      <c r="D174" s="61">
        <v>910433</v>
      </c>
      <c r="E174" s="61">
        <v>0</v>
      </c>
      <c r="F174" s="61">
        <v>4658278</v>
      </c>
      <c r="G174" s="61">
        <v>0</v>
      </c>
      <c r="H174" s="61">
        <v>4658278</v>
      </c>
    </row>
    <row r="175" spans="1:8" ht="18" customHeight="1" x14ac:dyDescent="0.2">
      <c r="A175" s="63">
        <v>510201</v>
      </c>
      <c r="B175" s="64" t="s">
        <v>252</v>
      </c>
      <c r="C175" s="65">
        <v>3747845</v>
      </c>
      <c r="D175" s="65">
        <v>910433</v>
      </c>
      <c r="E175" s="65">
        <v>0</v>
      </c>
      <c r="F175" s="66">
        <v>4658278</v>
      </c>
      <c r="G175" s="66"/>
      <c r="H175" s="67">
        <v>4658278</v>
      </c>
    </row>
    <row r="176" spans="1:8" ht="18" customHeight="1" x14ac:dyDescent="0.25">
      <c r="A176" s="60" t="s">
        <v>253</v>
      </c>
      <c r="B176" s="68" t="s">
        <v>254</v>
      </c>
      <c r="C176" s="61">
        <v>530230229</v>
      </c>
      <c r="D176" s="61">
        <v>182108300</v>
      </c>
      <c r="E176" s="61">
        <v>0</v>
      </c>
      <c r="F176" s="61">
        <v>712338529</v>
      </c>
      <c r="G176" s="61">
        <v>0</v>
      </c>
      <c r="H176" s="61">
        <v>712338529</v>
      </c>
    </row>
    <row r="177" spans="1:8" ht="20.25" customHeight="1" x14ac:dyDescent="0.2">
      <c r="A177" s="63">
        <v>510302</v>
      </c>
      <c r="B177" s="64" t="s">
        <v>171</v>
      </c>
      <c r="C177" s="65">
        <v>101565600</v>
      </c>
      <c r="D177" s="65">
        <v>28830200</v>
      </c>
      <c r="E177" s="65">
        <v>0</v>
      </c>
      <c r="F177" s="66">
        <v>130395800</v>
      </c>
      <c r="G177" s="66"/>
      <c r="H177" s="67">
        <v>130395800</v>
      </c>
    </row>
    <row r="178" spans="1:8" ht="18" customHeight="1" x14ac:dyDescent="0.2">
      <c r="A178" s="63">
        <v>510303</v>
      </c>
      <c r="B178" s="64" t="s">
        <v>255</v>
      </c>
      <c r="C178" s="65">
        <v>163991729</v>
      </c>
      <c r="D178" s="65">
        <v>62099900</v>
      </c>
      <c r="E178" s="65">
        <v>0</v>
      </c>
      <c r="F178" s="66">
        <v>226091629</v>
      </c>
      <c r="G178" s="66"/>
      <c r="H178" s="67">
        <v>226091629</v>
      </c>
    </row>
    <row r="179" spans="1:8" ht="18" customHeight="1" x14ac:dyDescent="0.2">
      <c r="A179" s="63">
        <v>510305</v>
      </c>
      <c r="B179" s="64" t="s">
        <v>256</v>
      </c>
      <c r="C179" s="65">
        <v>10267400</v>
      </c>
      <c r="D179" s="65">
        <v>3532700</v>
      </c>
      <c r="E179" s="65">
        <v>0</v>
      </c>
      <c r="F179" s="66">
        <v>13800100</v>
      </c>
      <c r="G179" s="66"/>
      <c r="H179" s="67">
        <v>13800100</v>
      </c>
    </row>
    <row r="180" spans="1:8" ht="18" customHeight="1" x14ac:dyDescent="0.2">
      <c r="A180" s="63">
        <v>510306</v>
      </c>
      <c r="B180" s="64" t="s">
        <v>257</v>
      </c>
      <c r="C180" s="65">
        <v>24937500</v>
      </c>
      <c r="D180" s="65">
        <v>7674100</v>
      </c>
      <c r="E180" s="65">
        <v>0</v>
      </c>
      <c r="F180" s="66">
        <v>32611600</v>
      </c>
      <c r="G180" s="66"/>
      <c r="H180" s="67">
        <v>32611600</v>
      </c>
    </row>
    <row r="181" spans="1:8" ht="18" customHeight="1" x14ac:dyDescent="0.2">
      <c r="A181" s="63">
        <v>510307</v>
      </c>
      <c r="B181" s="64" t="s">
        <v>258</v>
      </c>
      <c r="C181" s="65">
        <v>229468000</v>
      </c>
      <c r="D181" s="65">
        <v>79971400</v>
      </c>
      <c r="E181" s="65">
        <v>0</v>
      </c>
      <c r="F181" s="66">
        <v>309439400</v>
      </c>
      <c r="G181" s="66"/>
      <c r="H181" s="67">
        <v>309439400</v>
      </c>
    </row>
    <row r="182" spans="1:8" ht="18" customHeight="1" x14ac:dyDescent="0.25">
      <c r="A182" s="60" t="s">
        <v>259</v>
      </c>
      <c r="B182" s="68" t="s">
        <v>260</v>
      </c>
      <c r="C182" s="61">
        <v>127012700</v>
      </c>
      <c r="D182" s="61">
        <v>36068200</v>
      </c>
      <c r="E182" s="61">
        <v>0</v>
      </c>
      <c r="F182" s="61">
        <v>163080900</v>
      </c>
      <c r="G182" s="61">
        <v>0</v>
      </c>
      <c r="H182" s="61">
        <v>163080900</v>
      </c>
    </row>
    <row r="183" spans="1:8" ht="18" customHeight="1" x14ac:dyDescent="0.2">
      <c r="A183" s="63">
        <v>510401</v>
      </c>
      <c r="B183" s="64" t="s">
        <v>261</v>
      </c>
      <c r="C183" s="65">
        <v>76182100</v>
      </c>
      <c r="D183" s="65">
        <v>21626600</v>
      </c>
      <c r="E183" s="65">
        <v>0</v>
      </c>
      <c r="F183" s="66">
        <v>97808700</v>
      </c>
      <c r="G183" s="66"/>
      <c r="H183" s="67">
        <v>97808700</v>
      </c>
    </row>
    <row r="184" spans="1:8" ht="18" customHeight="1" x14ac:dyDescent="0.2">
      <c r="A184" s="63">
        <v>510402</v>
      </c>
      <c r="B184" s="64" t="s">
        <v>262</v>
      </c>
      <c r="C184" s="65">
        <v>12712300</v>
      </c>
      <c r="D184" s="65">
        <v>3612500</v>
      </c>
      <c r="E184" s="65">
        <v>0</v>
      </c>
      <c r="F184" s="66">
        <v>16324800</v>
      </c>
      <c r="G184" s="66"/>
      <c r="H184" s="67">
        <v>16324800</v>
      </c>
    </row>
    <row r="185" spans="1:8" ht="18" customHeight="1" x14ac:dyDescent="0.2">
      <c r="A185" s="63">
        <v>510403</v>
      </c>
      <c r="B185" s="64" t="s">
        <v>263</v>
      </c>
      <c r="C185" s="65">
        <v>12712300</v>
      </c>
      <c r="D185" s="65">
        <v>3612500</v>
      </c>
      <c r="E185" s="65">
        <v>0</v>
      </c>
      <c r="F185" s="66">
        <v>16324800</v>
      </c>
      <c r="G185" s="66"/>
      <c r="H185" s="67">
        <v>16324800</v>
      </c>
    </row>
    <row r="186" spans="1:8" ht="18" customHeight="1" x14ac:dyDescent="0.2">
      <c r="A186" s="63">
        <v>510404</v>
      </c>
      <c r="B186" s="64" t="s">
        <v>264</v>
      </c>
      <c r="C186" s="65">
        <v>25406000</v>
      </c>
      <c r="D186" s="65">
        <v>7216600</v>
      </c>
      <c r="E186" s="65">
        <v>0</v>
      </c>
      <c r="F186" s="66">
        <v>32622600</v>
      </c>
      <c r="G186" s="66"/>
      <c r="H186" s="67">
        <v>32622600</v>
      </c>
    </row>
    <row r="187" spans="1:8" ht="18" customHeight="1" x14ac:dyDescent="0.25">
      <c r="A187" s="60" t="s">
        <v>265</v>
      </c>
      <c r="B187" s="68" t="s">
        <v>266</v>
      </c>
      <c r="C187" s="61">
        <v>1343789102</v>
      </c>
      <c r="D187" s="61">
        <v>707499529</v>
      </c>
      <c r="E187" s="61">
        <v>0</v>
      </c>
      <c r="F187" s="61">
        <v>2051288631</v>
      </c>
      <c r="G187" s="61">
        <v>0</v>
      </c>
      <c r="H187" s="61">
        <v>2051288631</v>
      </c>
    </row>
    <row r="188" spans="1:8" ht="18" customHeight="1" x14ac:dyDescent="0.2">
      <c r="A188" s="63">
        <v>510701</v>
      </c>
      <c r="B188" s="64" t="s">
        <v>163</v>
      </c>
      <c r="C188" s="65">
        <v>157144920</v>
      </c>
      <c r="D188" s="65">
        <v>78463008</v>
      </c>
      <c r="E188" s="65">
        <v>0</v>
      </c>
      <c r="F188" s="66">
        <v>235607928</v>
      </c>
      <c r="G188" s="66"/>
      <c r="H188" s="67">
        <v>235607928</v>
      </c>
    </row>
    <row r="189" spans="1:8" ht="18" customHeight="1" x14ac:dyDescent="0.2">
      <c r="A189" s="63">
        <v>510702</v>
      </c>
      <c r="B189" s="64" t="s">
        <v>161</v>
      </c>
      <c r="C189" s="65">
        <v>256392643</v>
      </c>
      <c r="D189" s="65">
        <v>128096322</v>
      </c>
      <c r="E189" s="65">
        <v>0</v>
      </c>
      <c r="F189" s="66">
        <v>384488965</v>
      </c>
      <c r="G189" s="66"/>
      <c r="H189" s="67">
        <v>384488965</v>
      </c>
    </row>
    <row r="190" spans="1:8" ht="18" customHeight="1" x14ac:dyDescent="0.2">
      <c r="A190" s="63">
        <v>510703</v>
      </c>
      <c r="B190" s="64" t="s">
        <v>267</v>
      </c>
      <c r="C190" s="65">
        <v>34935360</v>
      </c>
      <c r="D190" s="65">
        <v>17467680</v>
      </c>
      <c r="E190" s="65">
        <v>0</v>
      </c>
      <c r="F190" s="66">
        <v>52403040</v>
      </c>
      <c r="G190" s="66"/>
      <c r="H190" s="67">
        <v>52403040</v>
      </c>
    </row>
    <row r="191" spans="1:8" ht="18" customHeight="1" x14ac:dyDescent="0.2">
      <c r="A191" s="63">
        <v>510704</v>
      </c>
      <c r="B191" s="64" t="s">
        <v>164</v>
      </c>
      <c r="C191" s="65">
        <v>112221567</v>
      </c>
      <c r="D191" s="65">
        <v>55467515</v>
      </c>
      <c r="E191" s="65">
        <v>0</v>
      </c>
      <c r="F191" s="66">
        <v>167689082</v>
      </c>
      <c r="G191" s="66"/>
      <c r="H191" s="67">
        <v>167689082</v>
      </c>
    </row>
    <row r="192" spans="1:8" ht="18" customHeight="1" x14ac:dyDescent="0.2">
      <c r="A192" s="63">
        <v>510705</v>
      </c>
      <c r="B192" s="64" t="s">
        <v>166</v>
      </c>
      <c r="C192" s="65">
        <v>243946299</v>
      </c>
      <c r="D192" s="65">
        <v>121851897</v>
      </c>
      <c r="E192" s="65">
        <v>0</v>
      </c>
      <c r="F192" s="66">
        <v>365798196</v>
      </c>
      <c r="G192" s="66"/>
      <c r="H192" s="67">
        <v>365798196</v>
      </c>
    </row>
    <row r="193" spans="1:8" ht="18" customHeight="1" x14ac:dyDescent="0.2">
      <c r="A193" s="63">
        <v>510706</v>
      </c>
      <c r="B193" s="64" t="s">
        <v>165</v>
      </c>
      <c r="C193" s="65">
        <v>462359210</v>
      </c>
      <c r="D193" s="65">
        <v>267728865</v>
      </c>
      <c r="E193" s="65">
        <v>0</v>
      </c>
      <c r="F193" s="66">
        <v>730088075</v>
      </c>
      <c r="G193" s="66"/>
      <c r="H193" s="67">
        <v>730088075</v>
      </c>
    </row>
    <row r="194" spans="1:8" ht="18" customHeight="1" x14ac:dyDescent="0.2">
      <c r="A194" s="63">
        <v>510707</v>
      </c>
      <c r="B194" s="64" t="s">
        <v>268</v>
      </c>
      <c r="C194" s="65">
        <v>9245328</v>
      </c>
      <c r="D194" s="65">
        <v>4541237</v>
      </c>
      <c r="E194" s="65">
        <v>0</v>
      </c>
      <c r="F194" s="66">
        <v>13786565</v>
      </c>
      <c r="G194" s="66"/>
      <c r="H194" s="67">
        <v>13786565</v>
      </c>
    </row>
    <row r="195" spans="1:8" ht="18" customHeight="1" x14ac:dyDescent="0.2">
      <c r="A195" s="63">
        <v>510790</v>
      </c>
      <c r="B195" s="64" t="s">
        <v>269</v>
      </c>
      <c r="C195" s="65">
        <v>67543775</v>
      </c>
      <c r="D195" s="65">
        <v>33883005</v>
      </c>
      <c r="E195" s="65">
        <v>0</v>
      </c>
      <c r="F195" s="66">
        <v>101426780</v>
      </c>
      <c r="G195" s="66"/>
      <c r="H195" s="67">
        <v>101426780</v>
      </c>
    </row>
    <row r="196" spans="1:8" ht="18" customHeight="1" x14ac:dyDescent="0.25">
      <c r="A196" s="60" t="s">
        <v>270</v>
      </c>
      <c r="B196" s="68" t="s">
        <v>271</v>
      </c>
      <c r="C196" s="61">
        <v>370562724</v>
      </c>
      <c r="D196" s="61">
        <v>264982535</v>
      </c>
      <c r="E196" s="61">
        <v>399932684</v>
      </c>
      <c r="F196" s="61">
        <v>235612575</v>
      </c>
      <c r="G196" s="61">
        <v>0</v>
      </c>
      <c r="H196" s="61">
        <v>235612575</v>
      </c>
    </row>
    <row r="197" spans="1:8" ht="18" customHeight="1" x14ac:dyDescent="0.2">
      <c r="A197" s="63">
        <v>510803</v>
      </c>
      <c r="B197" s="64" t="s">
        <v>272</v>
      </c>
      <c r="C197" s="65">
        <v>370562724</v>
      </c>
      <c r="D197" s="65">
        <v>264982535</v>
      </c>
      <c r="E197" s="65">
        <v>399932684</v>
      </c>
      <c r="F197" s="66">
        <v>235612575</v>
      </c>
      <c r="G197" s="66"/>
      <c r="H197" s="67">
        <v>235612575</v>
      </c>
    </row>
    <row r="198" spans="1:8" ht="18" customHeight="1" x14ac:dyDescent="0.25">
      <c r="A198" s="60" t="s">
        <v>273</v>
      </c>
      <c r="B198" s="68" t="s">
        <v>274</v>
      </c>
      <c r="C198" s="61">
        <v>26627857408</v>
      </c>
      <c r="D198" s="61">
        <v>12098808893</v>
      </c>
      <c r="E198" s="61">
        <v>133608766</v>
      </c>
      <c r="F198" s="61">
        <v>38593057535</v>
      </c>
      <c r="G198" s="61">
        <v>0</v>
      </c>
      <c r="H198" s="61">
        <v>38593057535</v>
      </c>
    </row>
    <row r="199" spans="1:8" ht="18" customHeight="1" x14ac:dyDescent="0.2">
      <c r="A199" s="63">
        <v>511114</v>
      </c>
      <c r="B199" s="64" t="s">
        <v>275</v>
      </c>
      <c r="C199" s="65">
        <v>17870294758</v>
      </c>
      <c r="D199" s="65">
        <v>6553565522</v>
      </c>
      <c r="E199" s="65">
        <v>131038754</v>
      </c>
      <c r="F199" s="66">
        <v>24292821526</v>
      </c>
      <c r="G199" s="66"/>
      <c r="H199" s="67">
        <v>24292821526</v>
      </c>
    </row>
    <row r="200" spans="1:8" ht="18" customHeight="1" x14ac:dyDescent="0.2">
      <c r="A200" s="63">
        <v>511117</v>
      </c>
      <c r="B200" s="64" t="s">
        <v>276</v>
      </c>
      <c r="C200" s="65">
        <v>3971442183</v>
      </c>
      <c r="D200" s="65">
        <v>2424651562</v>
      </c>
      <c r="E200" s="65">
        <v>2570012</v>
      </c>
      <c r="F200" s="66">
        <v>6393523733</v>
      </c>
      <c r="G200" s="66"/>
      <c r="H200" s="67">
        <v>6393523733</v>
      </c>
    </row>
    <row r="201" spans="1:8" ht="18" customHeight="1" x14ac:dyDescent="0.2">
      <c r="A201" s="63">
        <v>511118</v>
      </c>
      <c r="B201" s="64" t="s">
        <v>277</v>
      </c>
      <c r="C201" s="65">
        <v>2846484237</v>
      </c>
      <c r="D201" s="65">
        <v>1227307878</v>
      </c>
      <c r="E201" s="65">
        <v>0</v>
      </c>
      <c r="F201" s="66">
        <v>4073792115</v>
      </c>
      <c r="G201" s="66"/>
      <c r="H201" s="67">
        <v>4073792115</v>
      </c>
    </row>
    <row r="202" spans="1:8" ht="18" customHeight="1" x14ac:dyDescent="0.2">
      <c r="A202" s="63">
        <v>511119</v>
      </c>
      <c r="B202" s="64" t="s">
        <v>278</v>
      </c>
      <c r="C202" s="65">
        <v>1326020</v>
      </c>
      <c r="D202" s="65">
        <v>0</v>
      </c>
      <c r="E202" s="65">
        <v>0</v>
      </c>
      <c r="F202" s="66">
        <v>1326020</v>
      </c>
      <c r="G202" s="66"/>
      <c r="H202" s="67">
        <v>1326020</v>
      </c>
    </row>
    <row r="203" spans="1:8" ht="18" customHeight="1" x14ac:dyDescent="0.2">
      <c r="A203" s="63">
        <v>511121</v>
      </c>
      <c r="B203" s="64" t="s">
        <v>279</v>
      </c>
      <c r="C203" s="65">
        <v>0</v>
      </c>
      <c r="D203" s="65">
        <v>902948</v>
      </c>
      <c r="E203" s="65">
        <v>0</v>
      </c>
      <c r="F203" s="66">
        <v>902948</v>
      </c>
      <c r="G203" s="66"/>
      <c r="H203" s="67">
        <v>902948</v>
      </c>
    </row>
    <row r="204" spans="1:8" ht="18" customHeight="1" x14ac:dyDescent="0.2">
      <c r="A204" s="63">
        <v>511125</v>
      </c>
      <c r="B204" s="64" t="s">
        <v>280</v>
      </c>
      <c r="C204" s="65">
        <v>1143747815</v>
      </c>
      <c r="D204" s="65">
        <v>1399857829</v>
      </c>
      <c r="E204" s="65">
        <v>0</v>
      </c>
      <c r="F204" s="66">
        <v>2543605644</v>
      </c>
      <c r="G204" s="66"/>
      <c r="H204" s="67">
        <v>2543605644</v>
      </c>
    </row>
    <row r="205" spans="1:8" ht="18" customHeight="1" x14ac:dyDescent="0.2">
      <c r="A205" s="63">
        <v>511140</v>
      </c>
      <c r="B205" s="64" t="s">
        <v>281</v>
      </c>
      <c r="C205" s="65">
        <v>704425556</v>
      </c>
      <c r="D205" s="65">
        <v>284109296</v>
      </c>
      <c r="E205" s="65">
        <v>0</v>
      </c>
      <c r="F205" s="66">
        <v>988534852</v>
      </c>
      <c r="G205" s="66"/>
      <c r="H205" s="67">
        <v>988534852</v>
      </c>
    </row>
    <row r="206" spans="1:8" ht="18" customHeight="1" x14ac:dyDescent="0.2">
      <c r="A206" s="63" t="s">
        <v>282</v>
      </c>
      <c r="B206" s="64" t="s">
        <v>135</v>
      </c>
      <c r="C206" s="65">
        <v>0</v>
      </c>
      <c r="D206" s="65">
        <v>14566515</v>
      </c>
      <c r="E206" s="65">
        <v>0</v>
      </c>
      <c r="F206" s="66">
        <v>14566515</v>
      </c>
      <c r="G206" s="66"/>
      <c r="H206" s="67">
        <v>14566515</v>
      </c>
    </row>
    <row r="207" spans="1:8" ht="18" customHeight="1" x14ac:dyDescent="0.2">
      <c r="A207" s="63">
        <v>511190</v>
      </c>
      <c r="B207" s="64" t="s">
        <v>283</v>
      </c>
      <c r="C207" s="65">
        <v>90136839</v>
      </c>
      <c r="D207" s="65">
        <v>193847343</v>
      </c>
      <c r="E207" s="65">
        <v>0</v>
      </c>
      <c r="F207" s="66">
        <v>283984182</v>
      </c>
      <c r="G207" s="66"/>
      <c r="H207" s="67">
        <v>283984182</v>
      </c>
    </row>
    <row r="208" spans="1:8" ht="18" customHeight="1" x14ac:dyDescent="0.25">
      <c r="A208" s="60" t="s">
        <v>284</v>
      </c>
      <c r="B208" s="68" t="s">
        <v>285</v>
      </c>
      <c r="C208" s="61">
        <v>511144</v>
      </c>
      <c r="D208" s="61">
        <v>60218955</v>
      </c>
      <c r="E208" s="61">
        <v>0</v>
      </c>
      <c r="F208" s="61">
        <v>60730099</v>
      </c>
      <c r="G208" s="61">
        <v>0</v>
      </c>
      <c r="H208" s="61">
        <v>60730099</v>
      </c>
    </row>
    <row r="209" spans="1:8" ht="18" customHeight="1" x14ac:dyDescent="0.25">
      <c r="A209" s="60">
        <v>512010</v>
      </c>
      <c r="B209" s="64" t="s">
        <v>146</v>
      </c>
      <c r="C209" s="65">
        <v>511144</v>
      </c>
      <c r="D209" s="65">
        <v>60030555</v>
      </c>
      <c r="E209" s="65">
        <v>0</v>
      </c>
      <c r="F209" s="66">
        <v>60541699</v>
      </c>
      <c r="G209" s="66"/>
      <c r="H209" s="67">
        <v>60541699</v>
      </c>
    </row>
    <row r="210" spans="1:8" ht="18" customHeight="1" x14ac:dyDescent="0.25">
      <c r="A210" s="60" t="s">
        <v>286</v>
      </c>
      <c r="B210" s="64" t="s">
        <v>287</v>
      </c>
      <c r="C210" s="65">
        <v>0</v>
      </c>
      <c r="D210" s="65">
        <v>188400</v>
      </c>
      <c r="E210" s="65">
        <v>0</v>
      </c>
      <c r="F210" s="66">
        <v>188400</v>
      </c>
      <c r="G210" s="66"/>
      <c r="H210" s="67">
        <v>188400</v>
      </c>
    </row>
    <row r="211" spans="1:8" ht="18" customHeight="1" x14ac:dyDescent="0.25">
      <c r="A211" s="56" t="s">
        <v>288</v>
      </c>
      <c r="B211" s="57" t="s">
        <v>289</v>
      </c>
      <c r="C211" s="58">
        <v>7494376310</v>
      </c>
      <c r="D211" s="58">
        <v>5053065551</v>
      </c>
      <c r="E211" s="58">
        <v>130859421</v>
      </c>
      <c r="F211" s="58">
        <v>12416582440</v>
      </c>
      <c r="G211" s="58">
        <v>0</v>
      </c>
      <c r="H211" s="58">
        <v>12416582440</v>
      </c>
    </row>
    <row r="212" spans="1:8" ht="18" customHeight="1" x14ac:dyDescent="0.25">
      <c r="A212" s="60" t="s">
        <v>290</v>
      </c>
      <c r="B212" s="68" t="s">
        <v>291</v>
      </c>
      <c r="C212" s="61">
        <v>79421612</v>
      </c>
      <c r="D212" s="61">
        <v>0</v>
      </c>
      <c r="E212" s="61">
        <v>0</v>
      </c>
      <c r="F212" s="61">
        <v>79421612</v>
      </c>
      <c r="G212" s="61">
        <v>0</v>
      </c>
      <c r="H212" s="61">
        <v>79421612</v>
      </c>
    </row>
    <row r="213" spans="1:8" ht="18" customHeight="1" x14ac:dyDescent="0.2">
      <c r="A213" s="63" t="s">
        <v>292</v>
      </c>
      <c r="B213" s="64" t="s">
        <v>34</v>
      </c>
      <c r="C213" s="65">
        <v>79421612</v>
      </c>
      <c r="D213" s="65">
        <v>0</v>
      </c>
      <c r="E213" s="65">
        <v>0</v>
      </c>
      <c r="F213" s="66">
        <v>79421612</v>
      </c>
      <c r="G213" s="66"/>
      <c r="H213" s="67">
        <v>79421612</v>
      </c>
    </row>
    <row r="214" spans="1:8" ht="18" customHeight="1" x14ac:dyDescent="0.25">
      <c r="A214" s="60" t="s">
        <v>294</v>
      </c>
      <c r="B214" s="68" t="s">
        <v>295</v>
      </c>
      <c r="C214" s="61">
        <v>5442338982</v>
      </c>
      <c r="D214" s="61">
        <v>3401769980</v>
      </c>
      <c r="E214" s="61">
        <v>3358340</v>
      </c>
      <c r="F214" s="61">
        <v>8840750622</v>
      </c>
      <c r="G214" s="61">
        <v>0</v>
      </c>
      <c r="H214" s="61">
        <v>8840750622</v>
      </c>
    </row>
    <row r="215" spans="1:8" ht="18" customHeight="1" x14ac:dyDescent="0.2">
      <c r="A215" s="63" t="s">
        <v>296</v>
      </c>
      <c r="B215" s="64" t="s">
        <v>54</v>
      </c>
      <c r="C215" s="65">
        <v>227882935</v>
      </c>
      <c r="D215" s="65">
        <v>742240231</v>
      </c>
      <c r="E215" s="65">
        <v>0</v>
      </c>
      <c r="F215" s="66">
        <v>970123166</v>
      </c>
      <c r="G215" s="66"/>
      <c r="H215" s="67">
        <v>970123166</v>
      </c>
    </row>
    <row r="216" spans="1:8" ht="18" customHeight="1" x14ac:dyDescent="0.2">
      <c r="A216" s="63">
        <v>536004</v>
      </c>
      <c r="B216" s="64" t="s">
        <v>58</v>
      </c>
      <c r="C216" s="65">
        <v>143978146</v>
      </c>
      <c r="D216" s="65">
        <v>71783337</v>
      </c>
      <c r="E216" s="65">
        <v>207065</v>
      </c>
      <c r="F216" s="66">
        <v>215554418</v>
      </c>
      <c r="G216" s="66"/>
      <c r="H216" s="67">
        <v>215554418</v>
      </c>
    </row>
    <row r="217" spans="1:8" ht="18" customHeight="1" x14ac:dyDescent="0.2">
      <c r="A217" s="63">
        <v>536006</v>
      </c>
      <c r="B217" s="64" t="s">
        <v>55</v>
      </c>
      <c r="C217" s="65">
        <v>2153297194</v>
      </c>
      <c r="D217" s="65">
        <v>1085211505</v>
      </c>
      <c r="E217" s="65">
        <v>2099260</v>
      </c>
      <c r="F217" s="66">
        <v>3236409439</v>
      </c>
      <c r="G217" s="66"/>
      <c r="H217" s="67">
        <v>3236409439</v>
      </c>
    </row>
    <row r="218" spans="1:8" ht="18" customHeight="1" x14ac:dyDescent="0.2">
      <c r="A218" s="63">
        <v>536007</v>
      </c>
      <c r="B218" s="64" t="s">
        <v>45</v>
      </c>
      <c r="C218" s="65">
        <v>2402803180</v>
      </c>
      <c r="D218" s="65">
        <v>1263124809</v>
      </c>
      <c r="E218" s="65">
        <v>417023</v>
      </c>
      <c r="F218" s="66">
        <v>3665510966</v>
      </c>
      <c r="G218" s="66"/>
      <c r="H218" s="67">
        <v>3665510966</v>
      </c>
    </row>
    <row r="219" spans="1:8" ht="18" customHeight="1" x14ac:dyDescent="0.2">
      <c r="A219" s="63">
        <v>536009</v>
      </c>
      <c r="B219" s="64" t="s">
        <v>59</v>
      </c>
      <c r="C219" s="65">
        <v>514377527</v>
      </c>
      <c r="D219" s="65">
        <v>239410098</v>
      </c>
      <c r="E219" s="65">
        <v>634992</v>
      </c>
      <c r="F219" s="66">
        <v>753152633</v>
      </c>
      <c r="G219" s="66"/>
      <c r="H219" s="67">
        <v>753152633</v>
      </c>
    </row>
    <row r="220" spans="1:8" ht="18" customHeight="1" x14ac:dyDescent="0.25">
      <c r="A220" s="60" t="s">
        <v>297</v>
      </c>
      <c r="B220" s="68" t="s">
        <v>298</v>
      </c>
      <c r="C220" s="61">
        <v>1261999917</v>
      </c>
      <c r="D220" s="61">
        <v>632509111</v>
      </c>
      <c r="E220" s="61">
        <v>14</v>
      </c>
      <c r="F220" s="61">
        <v>1894509014</v>
      </c>
      <c r="G220" s="61">
        <v>0</v>
      </c>
      <c r="H220" s="61">
        <v>1894509014</v>
      </c>
    </row>
    <row r="221" spans="1:8" ht="18" customHeight="1" x14ac:dyDescent="0.2">
      <c r="A221" s="63">
        <v>536606</v>
      </c>
      <c r="B221" s="64" t="s">
        <v>293</v>
      </c>
      <c r="C221" s="65">
        <v>1261999917</v>
      </c>
      <c r="D221" s="65">
        <v>632509111</v>
      </c>
      <c r="E221" s="65">
        <v>14</v>
      </c>
      <c r="F221" s="66">
        <v>1894509014</v>
      </c>
      <c r="G221" s="66"/>
      <c r="H221" s="67">
        <v>1894509014</v>
      </c>
    </row>
    <row r="222" spans="1:8" ht="18" customHeight="1" x14ac:dyDescent="0.25">
      <c r="A222" s="60" t="s">
        <v>299</v>
      </c>
      <c r="B222" s="68" t="s">
        <v>300</v>
      </c>
      <c r="C222" s="61">
        <v>710615799</v>
      </c>
      <c r="D222" s="61">
        <v>1018786460</v>
      </c>
      <c r="E222" s="61">
        <v>127501067</v>
      </c>
      <c r="F222" s="61">
        <v>1601901192</v>
      </c>
      <c r="G222" s="61">
        <v>0</v>
      </c>
      <c r="H222" s="61">
        <v>1601901192</v>
      </c>
    </row>
    <row r="223" spans="1:8" ht="18" customHeight="1" x14ac:dyDescent="0.2">
      <c r="A223" s="63">
        <v>536803</v>
      </c>
      <c r="B223" s="64" t="s">
        <v>182</v>
      </c>
      <c r="C223" s="65">
        <v>710615799</v>
      </c>
      <c r="D223" s="65">
        <v>1018786460</v>
      </c>
      <c r="E223" s="65">
        <v>127501067</v>
      </c>
      <c r="F223" s="66">
        <v>1601901192</v>
      </c>
      <c r="G223" s="66"/>
      <c r="H223" s="67">
        <v>1601901192</v>
      </c>
    </row>
    <row r="224" spans="1:8" ht="18" customHeight="1" x14ac:dyDescent="0.25">
      <c r="A224" s="56" t="s">
        <v>303</v>
      </c>
      <c r="B224" s="57" t="s">
        <v>304</v>
      </c>
      <c r="C224" s="58">
        <v>425973344713</v>
      </c>
      <c r="D224" s="58">
        <v>268923594713</v>
      </c>
      <c r="E224" s="58">
        <v>13900132101</v>
      </c>
      <c r="F224" s="58">
        <v>680996807325</v>
      </c>
      <c r="G224" s="58">
        <v>0</v>
      </c>
      <c r="H224" s="58">
        <v>680996807325</v>
      </c>
    </row>
    <row r="225" spans="1:8" ht="18" customHeight="1" x14ac:dyDescent="0.25">
      <c r="A225" s="60" t="s">
        <v>305</v>
      </c>
      <c r="B225" s="68" t="s">
        <v>306</v>
      </c>
      <c r="C225" s="61">
        <v>425973344713</v>
      </c>
      <c r="D225" s="61">
        <v>268923594713</v>
      </c>
      <c r="E225" s="61">
        <v>13900132101</v>
      </c>
      <c r="F225" s="61">
        <v>680996807325</v>
      </c>
      <c r="G225" s="61">
        <v>0</v>
      </c>
      <c r="H225" s="73">
        <v>680996807325</v>
      </c>
    </row>
    <row r="226" spans="1:8" ht="18" customHeight="1" x14ac:dyDescent="0.2">
      <c r="A226" s="63">
        <v>550701</v>
      </c>
      <c r="B226" s="64" t="s">
        <v>307</v>
      </c>
      <c r="C226" s="65">
        <v>59293320432</v>
      </c>
      <c r="D226" s="65">
        <v>29351051125</v>
      </c>
      <c r="E226" s="65">
        <v>0</v>
      </c>
      <c r="F226" s="66">
        <v>88644371557</v>
      </c>
      <c r="G226" s="66"/>
      <c r="H226" s="67">
        <v>88644371557</v>
      </c>
    </row>
    <row r="227" spans="1:8" ht="18" customHeight="1" x14ac:dyDescent="0.2">
      <c r="A227" s="63">
        <v>550703</v>
      </c>
      <c r="B227" s="64" t="s">
        <v>308</v>
      </c>
      <c r="C227" s="65">
        <v>9874665668</v>
      </c>
      <c r="D227" s="65">
        <v>3317377187</v>
      </c>
      <c r="E227" s="65">
        <v>0</v>
      </c>
      <c r="F227" s="66">
        <v>13192042855</v>
      </c>
      <c r="G227" s="66"/>
      <c r="H227" s="67">
        <v>13192042855</v>
      </c>
    </row>
    <row r="228" spans="1:8" ht="18" customHeight="1" x14ac:dyDescent="0.2">
      <c r="A228" s="63">
        <v>550704</v>
      </c>
      <c r="B228" s="64" t="s">
        <v>309</v>
      </c>
      <c r="C228" s="65">
        <v>2325506700</v>
      </c>
      <c r="D228" s="65">
        <v>664999600</v>
      </c>
      <c r="E228" s="65">
        <v>0</v>
      </c>
      <c r="F228" s="66">
        <v>2990506300</v>
      </c>
      <c r="G228" s="66"/>
      <c r="H228" s="67">
        <v>2990506300</v>
      </c>
    </row>
    <row r="229" spans="1:8" ht="18" customHeight="1" x14ac:dyDescent="0.2">
      <c r="A229" s="63">
        <v>550705</v>
      </c>
      <c r="B229" s="64" t="s">
        <v>310</v>
      </c>
      <c r="C229" s="65">
        <v>354479851913</v>
      </c>
      <c r="D229" s="65">
        <v>235590166801</v>
      </c>
      <c r="E229" s="65">
        <v>13900132101</v>
      </c>
      <c r="F229" s="66">
        <v>576169886613</v>
      </c>
      <c r="G229" s="66"/>
      <c r="H229" s="67">
        <v>576169886613</v>
      </c>
    </row>
    <row r="230" spans="1:8" ht="18" customHeight="1" x14ac:dyDescent="0.25">
      <c r="A230" s="56" t="s">
        <v>311</v>
      </c>
      <c r="B230" s="57" t="s">
        <v>213</v>
      </c>
      <c r="C230" s="58">
        <v>34497285237</v>
      </c>
      <c r="D230" s="58">
        <v>587154370</v>
      </c>
      <c r="E230" s="58">
        <v>696397</v>
      </c>
      <c r="F230" s="58">
        <v>35083743210</v>
      </c>
      <c r="G230" s="58">
        <v>0</v>
      </c>
      <c r="H230" s="58">
        <v>35083743210</v>
      </c>
    </row>
    <row r="231" spans="1:8" ht="18" customHeight="1" x14ac:dyDescent="0.25">
      <c r="A231" s="63" t="s">
        <v>312</v>
      </c>
      <c r="B231" s="68" t="s">
        <v>313</v>
      </c>
      <c r="C231" s="61">
        <v>34497285237</v>
      </c>
      <c r="D231" s="61">
        <v>587154370</v>
      </c>
      <c r="E231" s="61">
        <v>696397</v>
      </c>
      <c r="F231" s="61">
        <v>35083743210</v>
      </c>
      <c r="G231" s="61">
        <v>0</v>
      </c>
      <c r="H231" s="61">
        <v>35083743210</v>
      </c>
    </row>
    <row r="232" spans="1:8" ht="18" customHeight="1" x14ac:dyDescent="0.2">
      <c r="A232" s="63">
        <v>572080</v>
      </c>
      <c r="B232" s="64" t="s">
        <v>314</v>
      </c>
      <c r="C232" s="65">
        <v>34497285237</v>
      </c>
      <c r="D232" s="65">
        <v>587154370</v>
      </c>
      <c r="E232" s="65">
        <v>696397</v>
      </c>
      <c r="F232" s="66">
        <v>35083743210</v>
      </c>
      <c r="G232" s="66"/>
      <c r="H232" s="67">
        <v>35083743210</v>
      </c>
    </row>
    <row r="233" spans="1:8" ht="18" customHeight="1" x14ac:dyDescent="0.25">
      <c r="A233" s="56" t="s">
        <v>315</v>
      </c>
      <c r="B233" s="57" t="s">
        <v>316</v>
      </c>
      <c r="C233" s="58">
        <v>10964987131</v>
      </c>
      <c r="D233" s="58">
        <v>6799460473</v>
      </c>
      <c r="E233" s="58">
        <v>23653402</v>
      </c>
      <c r="F233" s="58">
        <v>17740794202</v>
      </c>
      <c r="G233" s="58">
        <v>0</v>
      </c>
      <c r="H233" s="58">
        <v>17740794202</v>
      </c>
    </row>
    <row r="234" spans="1:8" ht="18" customHeight="1" x14ac:dyDescent="0.25">
      <c r="A234" s="60" t="s">
        <v>317</v>
      </c>
      <c r="B234" s="68" t="s">
        <v>318</v>
      </c>
      <c r="C234" s="61">
        <v>176447557</v>
      </c>
      <c r="D234" s="61">
        <v>3994238</v>
      </c>
      <c r="E234" s="61">
        <v>0</v>
      </c>
      <c r="F234" s="61">
        <v>180441795</v>
      </c>
      <c r="G234" s="61">
        <v>0</v>
      </c>
      <c r="H234" s="73">
        <v>180441795</v>
      </c>
    </row>
    <row r="235" spans="1:8" ht="18" customHeight="1" x14ac:dyDescent="0.2">
      <c r="A235" s="63">
        <v>580237</v>
      </c>
      <c r="B235" s="64" t="s">
        <v>319</v>
      </c>
      <c r="C235" s="65">
        <v>176447557</v>
      </c>
      <c r="D235" s="65">
        <v>3994238</v>
      </c>
      <c r="E235" s="65">
        <v>0</v>
      </c>
      <c r="F235" s="66">
        <v>180441795</v>
      </c>
      <c r="G235" s="66"/>
      <c r="H235" s="67">
        <v>180441795</v>
      </c>
    </row>
    <row r="236" spans="1:8" ht="18" customHeight="1" x14ac:dyDescent="0.25">
      <c r="A236" s="60" t="s">
        <v>320</v>
      </c>
      <c r="B236" s="68" t="s">
        <v>227</v>
      </c>
      <c r="C236" s="61">
        <v>30200467</v>
      </c>
      <c r="D236" s="61">
        <v>48381971</v>
      </c>
      <c r="E236" s="61">
        <v>7963959</v>
      </c>
      <c r="F236" s="61">
        <v>70618479</v>
      </c>
      <c r="G236" s="61">
        <v>0</v>
      </c>
      <c r="H236" s="61">
        <v>70618479</v>
      </c>
    </row>
    <row r="237" spans="1:8" ht="18" customHeight="1" x14ac:dyDescent="0.2">
      <c r="A237" s="63" t="s">
        <v>321</v>
      </c>
      <c r="B237" s="64" t="s">
        <v>322</v>
      </c>
      <c r="C237" s="65">
        <v>16777187</v>
      </c>
      <c r="D237" s="65">
        <v>27449008</v>
      </c>
      <c r="E237" s="65">
        <v>317677</v>
      </c>
      <c r="F237" s="66">
        <v>43908518</v>
      </c>
      <c r="G237" s="66"/>
      <c r="H237" s="67">
        <v>43908518</v>
      </c>
    </row>
    <row r="238" spans="1:8" ht="18" customHeight="1" x14ac:dyDescent="0.2">
      <c r="A238" s="63" t="s">
        <v>323</v>
      </c>
      <c r="B238" s="64" t="s">
        <v>324</v>
      </c>
      <c r="C238" s="65">
        <v>13423280</v>
      </c>
      <c r="D238" s="65">
        <v>20932963</v>
      </c>
      <c r="E238" s="65">
        <v>7646282</v>
      </c>
      <c r="F238" s="66">
        <v>26709961</v>
      </c>
      <c r="G238" s="66"/>
      <c r="H238" s="67">
        <v>26709961</v>
      </c>
    </row>
    <row r="239" spans="1:8" ht="18" customHeight="1" x14ac:dyDescent="0.25">
      <c r="A239" s="60" t="s">
        <v>325</v>
      </c>
      <c r="B239" s="68" t="s">
        <v>326</v>
      </c>
      <c r="C239" s="61">
        <v>10758339107</v>
      </c>
      <c r="D239" s="61">
        <v>6747084264</v>
      </c>
      <c r="E239" s="61">
        <v>15689443</v>
      </c>
      <c r="F239" s="61">
        <v>17489733928</v>
      </c>
      <c r="G239" s="61">
        <v>0</v>
      </c>
      <c r="H239" s="61">
        <v>17489733928</v>
      </c>
    </row>
    <row r="240" spans="1:8" ht="18" customHeight="1" x14ac:dyDescent="0.2">
      <c r="A240" s="63">
        <v>589017</v>
      </c>
      <c r="B240" s="64" t="s">
        <v>327</v>
      </c>
      <c r="C240" s="65">
        <v>874917</v>
      </c>
      <c r="D240" s="65">
        <v>1190229</v>
      </c>
      <c r="E240" s="65">
        <v>0</v>
      </c>
      <c r="F240" s="66">
        <v>2065146</v>
      </c>
      <c r="G240" s="66"/>
      <c r="H240" s="67">
        <v>2065146</v>
      </c>
    </row>
    <row r="241" spans="1:8" ht="18" customHeight="1" x14ac:dyDescent="0.2">
      <c r="A241" s="63" t="s">
        <v>328</v>
      </c>
      <c r="B241" s="64" t="s">
        <v>329</v>
      </c>
      <c r="C241" s="65">
        <v>280519645</v>
      </c>
      <c r="D241" s="65">
        <v>75759333</v>
      </c>
      <c r="E241" s="65">
        <v>15689443</v>
      </c>
      <c r="F241" s="66">
        <v>340589535</v>
      </c>
      <c r="G241" s="66"/>
      <c r="H241" s="67">
        <v>340589535</v>
      </c>
    </row>
    <row r="242" spans="1:8" ht="18" customHeight="1" x14ac:dyDescent="0.2">
      <c r="A242" s="63" t="s">
        <v>330</v>
      </c>
      <c r="B242" s="64" t="s">
        <v>331</v>
      </c>
      <c r="C242" s="65">
        <v>10476944545</v>
      </c>
      <c r="D242" s="65">
        <v>6670134702</v>
      </c>
      <c r="E242" s="65">
        <v>0</v>
      </c>
      <c r="F242" s="66">
        <v>17147079247</v>
      </c>
      <c r="G242" s="66"/>
      <c r="H242" s="67">
        <v>17147079247</v>
      </c>
    </row>
    <row r="243" spans="1:8" ht="18" customHeight="1" x14ac:dyDescent="0.3">
      <c r="A243" s="70" t="s">
        <v>332</v>
      </c>
      <c r="B243" s="71" t="s">
        <v>333</v>
      </c>
      <c r="C243" s="72">
        <v>0</v>
      </c>
      <c r="D243" s="72">
        <v>334422730</v>
      </c>
      <c r="E243" s="72">
        <v>334422730</v>
      </c>
      <c r="F243" s="72">
        <v>0</v>
      </c>
      <c r="G243" s="72">
        <v>0</v>
      </c>
      <c r="H243" s="72">
        <v>0</v>
      </c>
    </row>
    <row r="244" spans="1:8" ht="18" customHeight="1" x14ac:dyDescent="0.25">
      <c r="A244" s="56" t="s">
        <v>334</v>
      </c>
      <c r="B244" s="57" t="s">
        <v>335</v>
      </c>
      <c r="C244" s="58">
        <v>796132000</v>
      </c>
      <c r="D244" s="58">
        <v>0</v>
      </c>
      <c r="E244" s="58">
        <v>0</v>
      </c>
      <c r="F244" s="58">
        <v>796132000</v>
      </c>
      <c r="G244" s="58">
        <v>0</v>
      </c>
      <c r="H244" s="58">
        <v>796132000</v>
      </c>
    </row>
    <row r="245" spans="1:8" ht="18" customHeight="1" x14ac:dyDescent="0.25">
      <c r="A245" s="60" t="s">
        <v>336</v>
      </c>
      <c r="B245" s="68" t="s">
        <v>337</v>
      </c>
      <c r="C245" s="61">
        <v>796132000</v>
      </c>
      <c r="D245" s="61">
        <v>0</v>
      </c>
      <c r="E245" s="61">
        <v>0</v>
      </c>
      <c r="F245" s="61">
        <v>796132000</v>
      </c>
      <c r="G245" s="61">
        <v>0</v>
      </c>
      <c r="H245" s="73">
        <v>796132000</v>
      </c>
    </row>
    <row r="246" spans="1:8" ht="18" customHeight="1" x14ac:dyDescent="0.2">
      <c r="A246" s="63">
        <v>812004</v>
      </c>
      <c r="B246" s="64" t="s">
        <v>182</v>
      </c>
      <c r="C246" s="65">
        <v>796132000</v>
      </c>
      <c r="D246" s="65">
        <v>0</v>
      </c>
      <c r="E246" s="65">
        <v>0</v>
      </c>
      <c r="F246" s="66">
        <v>796132000</v>
      </c>
      <c r="G246" s="66">
        <v>0</v>
      </c>
      <c r="H246" s="67">
        <v>796132000</v>
      </c>
    </row>
    <row r="247" spans="1:8" ht="18" customHeight="1" x14ac:dyDescent="0.25">
      <c r="A247" s="56" t="s">
        <v>338</v>
      </c>
      <c r="B247" s="57" t="s">
        <v>339</v>
      </c>
      <c r="C247" s="58">
        <v>8144194756</v>
      </c>
      <c r="D247" s="58">
        <v>267878427</v>
      </c>
      <c r="E247" s="58">
        <v>66544303</v>
      </c>
      <c r="F247" s="58">
        <v>8345528880</v>
      </c>
      <c r="G247" s="58">
        <v>0</v>
      </c>
      <c r="H247" s="58">
        <v>8345528880</v>
      </c>
    </row>
    <row r="248" spans="1:8" ht="18" customHeight="1" x14ac:dyDescent="0.25">
      <c r="A248" s="60" t="s">
        <v>340</v>
      </c>
      <c r="B248" s="68" t="s">
        <v>341</v>
      </c>
      <c r="C248" s="69">
        <v>6771000149</v>
      </c>
      <c r="D248" s="61">
        <v>265716614</v>
      </c>
      <c r="E248" s="61">
        <v>43386685</v>
      </c>
      <c r="F248" s="61">
        <v>6993330078</v>
      </c>
      <c r="G248" s="61">
        <v>0</v>
      </c>
      <c r="H248" s="73">
        <v>6993330078</v>
      </c>
    </row>
    <row r="249" spans="1:8" ht="18" customHeight="1" x14ac:dyDescent="0.2">
      <c r="A249" s="63">
        <v>831510</v>
      </c>
      <c r="B249" s="64" t="s">
        <v>203</v>
      </c>
      <c r="C249" s="65">
        <v>6771000149</v>
      </c>
      <c r="D249" s="65">
        <v>265716614</v>
      </c>
      <c r="E249" s="65">
        <v>43386685</v>
      </c>
      <c r="F249" s="66">
        <v>6993330078</v>
      </c>
      <c r="G249" s="66"/>
      <c r="H249" s="67">
        <v>6993330078</v>
      </c>
    </row>
    <row r="250" spans="1:8" ht="18" customHeight="1" x14ac:dyDescent="0.25">
      <c r="A250" s="60" t="s">
        <v>342</v>
      </c>
      <c r="B250" s="68" t="s">
        <v>343</v>
      </c>
      <c r="C250" s="61">
        <v>1373194607</v>
      </c>
      <c r="D250" s="61">
        <v>2161813</v>
      </c>
      <c r="E250" s="61">
        <v>23157618</v>
      </c>
      <c r="F250" s="61">
        <v>1352198802</v>
      </c>
      <c r="G250" s="61">
        <v>0</v>
      </c>
      <c r="H250" s="73">
        <v>1352198802</v>
      </c>
    </row>
    <row r="251" spans="1:8" ht="18" customHeight="1" x14ac:dyDescent="0.2">
      <c r="A251" s="63">
        <v>836101</v>
      </c>
      <c r="B251" s="81" t="s">
        <v>344</v>
      </c>
      <c r="C251" s="65">
        <v>1373194607</v>
      </c>
      <c r="D251" s="65">
        <v>2161813</v>
      </c>
      <c r="E251" s="65">
        <v>23157618</v>
      </c>
      <c r="F251" s="66">
        <v>1352198802</v>
      </c>
      <c r="G251" s="66"/>
      <c r="H251" s="67">
        <v>1352198802</v>
      </c>
    </row>
    <row r="252" spans="1:8" ht="18" customHeight="1" x14ac:dyDescent="0.25">
      <c r="A252" s="56" t="s">
        <v>345</v>
      </c>
      <c r="B252" s="57" t="s">
        <v>346</v>
      </c>
      <c r="C252" s="58">
        <v>-8940326756</v>
      </c>
      <c r="D252" s="58">
        <v>66544303</v>
      </c>
      <c r="E252" s="58">
        <v>267878427</v>
      </c>
      <c r="F252" s="58">
        <v>-9141660880</v>
      </c>
      <c r="G252" s="58">
        <v>0</v>
      </c>
      <c r="H252" s="58">
        <v>-9141660880</v>
      </c>
    </row>
    <row r="253" spans="1:8" ht="18" customHeight="1" x14ac:dyDescent="0.25">
      <c r="A253" s="60" t="s">
        <v>347</v>
      </c>
      <c r="B253" s="68" t="s">
        <v>348</v>
      </c>
      <c r="C253" s="61">
        <v>-796132000</v>
      </c>
      <c r="D253" s="61">
        <v>0</v>
      </c>
      <c r="E253" s="61">
        <v>0</v>
      </c>
      <c r="F253" s="61">
        <v>-796132000</v>
      </c>
      <c r="G253" s="61">
        <v>0</v>
      </c>
      <c r="H253" s="61">
        <v>-796132000</v>
      </c>
    </row>
    <row r="254" spans="1:8" ht="18" customHeight="1" x14ac:dyDescent="0.2">
      <c r="A254" s="63">
        <v>890506</v>
      </c>
      <c r="B254" s="64" t="s">
        <v>349</v>
      </c>
      <c r="C254" s="65">
        <v>-796132000</v>
      </c>
      <c r="D254" s="65">
        <v>0</v>
      </c>
      <c r="E254" s="65">
        <v>0</v>
      </c>
      <c r="F254" s="65">
        <v>-796132000</v>
      </c>
      <c r="G254" s="65"/>
      <c r="H254" s="65">
        <v>-796132000</v>
      </c>
    </row>
    <row r="255" spans="1:8" ht="18" customHeight="1" x14ac:dyDescent="0.25">
      <c r="A255" s="60" t="s">
        <v>350</v>
      </c>
      <c r="B255" s="68" t="s">
        <v>351</v>
      </c>
      <c r="C255" s="61">
        <v>-8144194756</v>
      </c>
      <c r="D255" s="61">
        <v>66544303</v>
      </c>
      <c r="E255" s="61">
        <v>267878427</v>
      </c>
      <c r="F255" s="61">
        <v>-8345528880</v>
      </c>
      <c r="G255" s="61">
        <v>0</v>
      </c>
      <c r="H255" s="73">
        <v>-8345528880</v>
      </c>
    </row>
    <row r="256" spans="1:8" ht="18" customHeight="1" x14ac:dyDescent="0.2">
      <c r="A256" s="63">
        <v>891506</v>
      </c>
      <c r="B256" s="64" t="s">
        <v>352</v>
      </c>
      <c r="C256" s="65">
        <v>-6771000149</v>
      </c>
      <c r="D256" s="65">
        <v>43386685</v>
      </c>
      <c r="E256" s="65">
        <v>265716614</v>
      </c>
      <c r="F256" s="66">
        <v>-6993330078</v>
      </c>
      <c r="G256" s="66"/>
      <c r="H256" s="67">
        <v>-6993330078</v>
      </c>
    </row>
    <row r="257" spans="1:8" ht="18" customHeight="1" x14ac:dyDescent="0.2">
      <c r="A257" s="63">
        <v>891521</v>
      </c>
      <c r="B257" s="81" t="s">
        <v>353</v>
      </c>
      <c r="C257" s="65">
        <v>-1373194607</v>
      </c>
      <c r="D257" s="65">
        <v>23157618</v>
      </c>
      <c r="E257" s="65">
        <v>2161813</v>
      </c>
      <c r="F257" s="66">
        <v>-1352198802</v>
      </c>
      <c r="G257" s="66"/>
      <c r="H257" s="67">
        <v>-1352198802</v>
      </c>
    </row>
    <row r="258" spans="1:8" ht="18" customHeight="1" x14ac:dyDescent="0.3">
      <c r="A258" s="70" t="s">
        <v>354</v>
      </c>
      <c r="B258" s="71" t="s">
        <v>355</v>
      </c>
      <c r="C258" s="72">
        <v>0</v>
      </c>
      <c r="D258" s="72">
        <v>4250510439</v>
      </c>
      <c r="E258" s="72">
        <v>4250510439</v>
      </c>
      <c r="F258" s="72">
        <v>0</v>
      </c>
      <c r="G258" s="72">
        <v>0</v>
      </c>
      <c r="H258" s="72">
        <v>0</v>
      </c>
    </row>
    <row r="259" spans="1:8" ht="18" customHeight="1" x14ac:dyDescent="0.25">
      <c r="A259" s="56" t="s">
        <v>356</v>
      </c>
      <c r="B259" s="57" t="s">
        <v>357</v>
      </c>
      <c r="C259" s="58">
        <v>25252817070</v>
      </c>
      <c r="D259" s="58">
        <v>2891160036</v>
      </c>
      <c r="E259" s="58">
        <v>1359872984</v>
      </c>
      <c r="F259" s="58">
        <v>23721530018</v>
      </c>
      <c r="G259" s="58">
        <v>0</v>
      </c>
      <c r="H259" s="58">
        <v>23721530018</v>
      </c>
    </row>
    <row r="260" spans="1:8" ht="18" customHeight="1" x14ac:dyDescent="0.25">
      <c r="A260" s="60" t="s">
        <v>358</v>
      </c>
      <c r="B260" s="68" t="s">
        <v>337</v>
      </c>
      <c r="C260" s="61">
        <v>9146701229</v>
      </c>
      <c r="D260" s="61">
        <v>994722291</v>
      </c>
      <c r="E260" s="61">
        <v>1359350403</v>
      </c>
      <c r="F260" s="61">
        <v>9511329341</v>
      </c>
      <c r="G260" s="61">
        <v>0</v>
      </c>
      <c r="H260" s="73">
        <v>9511329341</v>
      </c>
    </row>
    <row r="261" spans="1:8" ht="18" customHeight="1" x14ac:dyDescent="0.2">
      <c r="A261" s="63">
        <v>912001</v>
      </c>
      <c r="B261" s="64" t="s">
        <v>181</v>
      </c>
      <c r="C261" s="65">
        <v>55422419</v>
      </c>
      <c r="D261" s="65">
        <v>55422419</v>
      </c>
      <c r="E261" s="65">
        <v>56672385</v>
      </c>
      <c r="F261" s="66">
        <v>56672385</v>
      </c>
      <c r="G261" s="66"/>
      <c r="H261" s="67">
        <v>56672385</v>
      </c>
    </row>
    <row r="262" spans="1:8" ht="18" customHeight="1" x14ac:dyDescent="0.2">
      <c r="A262" s="63">
        <v>912002</v>
      </c>
      <c r="B262" s="64" t="s">
        <v>183</v>
      </c>
      <c r="C262" s="65">
        <v>203426835</v>
      </c>
      <c r="D262" s="65">
        <v>19679961</v>
      </c>
      <c r="E262" s="65">
        <v>2338280</v>
      </c>
      <c r="F262" s="66">
        <v>186085154</v>
      </c>
      <c r="G262" s="66"/>
      <c r="H262" s="67">
        <v>186085154</v>
      </c>
    </row>
    <row r="263" spans="1:8" ht="18" customHeight="1" x14ac:dyDescent="0.2">
      <c r="A263" s="63">
        <v>912004</v>
      </c>
      <c r="B263" s="64" t="s">
        <v>359</v>
      </c>
      <c r="C263" s="65">
        <v>8887851975</v>
      </c>
      <c r="D263" s="65">
        <v>919619911</v>
      </c>
      <c r="E263" s="65">
        <v>1300339738</v>
      </c>
      <c r="F263" s="66">
        <v>9268571802</v>
      </c>
      <c r="G263" s="66"/>
      <c r="H263" s="67">
        <v>9268571802</v>
      </c>
    </row>
    <row r="264" spans="1:8" ht="18" customHeight="1" x14ac:dyDescent="0.25">
      <c r="A264" s="60" t="s">
        <v>360</v>
      </c>
      <c r="B264" s="68" t="s">
        <v>361</v>
      </c>
      <c r="C264" s="61">
        <v>16106115841</v>
      </c>
      <c r="D264" s="61">
        <v>1896437745</v>
      </c>
      <c r="E264" s="61">
        <v>522581</v>
      </c>
      <c r="F264" s="61">
        <v>14210200677</v>
      </c>
      <c r="G264" s="61">
        <v>0</v>
      </c>
      <c r="H264" s="73">
        <v>14210200677</v>
      </c>
    </row>
    <row r="265" spans="1:8" ht="18" customHeight="1" x14ac:dyDescent="0.2">
      <c r="A265" s="63">
        <v>919090</v>
      </c>
      <c r="B265" s="64" t="s">
        <v>362</v>
      </c>
      <c r="C265" s="65">
        <v>16106115841</v>
      </c>
      <c r="D265" s="65">
        <v>1896437745</v>
      </c>
      <c r="E265" s="65">
        <v>522581</v>
      </c>
      <c r="F265" s="66">
        <v>14210200677</v>
      </c>
      <c r="G265" s="66"/>
      <c r="H265" s="67">
        <v>14210200677</v>
      </c>
    </row>
    <row r="266" spans="1:8" ht="18" customHeight="1" x14ac:dyDescent="0.25">
      <c r="A266" s="56" t="s">
        <v>363</v>
      </c>
      <c r="B266" s="57" t="s">
        <v>364</v>
      </c>
      <c r="C266" s="58">
        <v>1414103102</v>
      </c>
      <c r="D266" s="58">
        <v>0</v>
      </c>
      <c r="E266" s="58">
        <v>0</v>
      </c>
      <c r="F266" s="58">
        <v>1414103102</v>
      </c>
      <c r="G266" s="58">
        <v>0</v>
      </c>
      <c r="H266" s="58">
        <v>1414103102</v>
      </c>
    </row>
    <row r="267" spans="1:8" ht="18" customHeight="1" x14ac:dyDescent="0.25">
      <c r="A267" s="60" t="s">
        <v>365</v>
      </c>
      <c r="B267" s="68" t="s">
        <v>366</v>
      </c>
      <c r="C267" s="61">
        <v>1358148650</v>
      </c>
      <c r="D267" s="61">
        <v>0</v>
      </c>
      <c r="E267" s="61">
        <v>0</v>
      </c>
      <c r="F267" s="61">
        <v>1358148650</v>
      </c>
      <c r="G267" s="61">
        <v>0</v>
      </c>
      <c r="H267" s="73">
        <v>1358148650</v>
      </c>
    </row>
    <row r="268" spans="1:8" ht="18" customHeight="1" x14ac:dyDescent="0.2">
      <c r="A268" s="63">
        <v>930617</v>
      </c>
      <c r="B268" s="64" t="s">
        <v>203</v>
      </c>
      <c r="C268" s="65">
        <v>1358148650</v>
      </c>
      <c r="D268" s="65">
        <v>0</v>
      </c>
      <c r="E268" s="65">
        <v>0</v>
      </c>
      <c r="F268" s="66">
        <v>1358148650</v>
      </c>
      <c r="G268" s="66"/>
      <c r="H268" s="67">
        <v>1358148650</v>
      </c>
    </row>
    <row r="269" spans="1:8" ht="18" customHeight="1" x14ac:dyDescent="0.25">
      <c r="A269" s="60" t="s">
        <v>367</v>
      </c>
      <c r="B269" s="68" t="s">
        <v>368</v>
      </c>
      <c r="C269" s="61">
        <v>55954452</v>
      </c>
      <c r="D269" s="61">
        <v>0</v>
      </c>
      <c r="E269" s="61">
        <v>0</v>
      </c>
      <c r="F269" s="61">
        <v>55954452</v>
      </c>
      <c r="G269" s="61">
        <v>0</v>
      </c>
      <c r="H269" s="73">
        <v>55954452</v>
      </c>
    </row>
    <row r="270" spans="1:8" ht="18" customHeight="1" x14ac:dyDescent="0.2">
      <c r="A270" s="63">
        <v>939090</v>
      </c>
      <c r="B270" s="64" t="s">
        <v>369</v>
      </c>
      <c r="C270" s="65">
        <v>55954452</v>
      </c>
      <c r="D270" s="65">
        <v>0</v>
      </c>
      <c r="E270" s="65">
        <v>0</v>
      </c>
      <c r="F270" s="66">
        <v>55954452</v>
      </c>
      <c r="G270" s="66"/>
      <c r="H270" s="67">
        <v>55954452</v>
      </c>
    </row>
    <row r="271" spans="1:8" ht="18" customHeight="1" x14ac:dyDescent="0.25">
      <c r="A271" s="56" t="s">
        <v>370</v>
      </c>
      <c r="B271" s="57" t="s">
        <v>371</v>
      </c>
      <c r="C271" s="58">
        <v>-26666920172</v>
      </c>
      <c r="D271" s="58">
        <v>1359350403</v>
      </c>
      <c r="E271" s="58">
        <v>2890637455</v>
      </c>
      <c r="F271" s="58">
        <v>-25135633120</v>
      </c>
      <c r="G271" s="58">
        <v>0</v>
      </c>
      <c r="H271" s="58">
        <v>-25135633120</v>
      </c>
    </row>
    <row r="272" spans="1:8" ht="18" customHeight="1" x14ac:dyDescent="0.25">
      <c r="A272" s="60" t="s">
        <v>372</v>
      </c>
      <c r="B272" s="68" t="s">
        <v>373</v>
      </c>
      <c r="C272" s="61">
        <v>-25252817070</v>
      </c>
      <c r="D272" s="61">
        <v>1359350403</v>
      </c>
      <c r="E272" s="61">
        <v>2890637455</v>
      </c>
      <c r="F272" s="61">
        <v>-23721530018</v>
      </c>
      <c r="G272" s="61">
        <v>0</v>
      </c>
      <c r="H272" s="73">
        <v>-23721530018</v>
      </c>
    </row>
    <row r="273" spans="1:9" ht="18" customHeight="1" x14ac:dyDescent="0.2">
      <c r="A273" s="63">
        <v>990505</v>
      </c>
      <c r="B273" s="64" t="s">
        <v>374</v>
      </c>
      <c r="C273" s="65">
        <v>-9146701229</v>
      </c>
      <c r="D273" s="65">
        <v>1359350403</v>
      </c>
      <c r="E273" s="65">
        <v>994722291</v>
      </c>
      <c r="F273" s="66">
        <v>-9511329341</v>
      </c>
      <c r="G273" s="66"/>
      <c r="H273" s="67">
        <v>-9511329341</v>
      </c>
    </row>
    <row r="274" spans="1:9" ht="18" customHeight="1" x14ac:dyDescent="0.2">
      <c r="A274" s="63" t="s">
        <v>375</v>
      </c>
      <c r="B274" s="64" t="s">
        <v>376</v>
      </c>
      <c r="C274" s="65">
        <v>-16106115841</v>
      </c>
      <c r="D274" s="65">
        <v>0</v>
      </c>
      <c r="E274" s="65">
        <v>1895915164</v>
      </c>
      <c r="F274" s="66">
        <v>-14210200677</v>
      </c>
      <c r="G274" s="66"/>
      <c r="H274" s="67">
        <v>-14210200677</v>
      </c>
    </row>
    <row r="275" spans="1:9" ht="18" customHeight="1" x14ac:dyDescent="0.25">
      <c r="A275" s="60" t="s">
        <v>377</v>
      </c>
      <c r="B275" s="68" t="s">
        <v>378</v>
      </c>
      <c r="C275" s="61">
        <v>-1414103102</v>
      </c>
      <c r="D275" s="61">
        <v>0</v>
      </c>
      <c r="E275" s="61">
        <v>0</v>
      </c>
      <c r="F275" s="61">
        <v>-1414103102</v>
      </c>
      <c r="G275" s="61">
        <v>0</v>
      </c>
      <c r="H275" s="73">
        <v>-1414103102</v>
      </c>
    </row>
    <row r="276" spans="1:9" ht="18" customHeight="1" x14ac:dyDescent="0.2">
      <c r="A276" s="63">
        <v>991502</v>
      </c>
      <c r="B276" s="64" t="s">
        <v>379</v>
      </c>
      <c r="C276" s="65">
        <v>-1358148650</v>
      </c>
      <c r="D276" s="65">
        <v>0</v>
      </c>
      <c r="E276" s="65">
        <v>0</v>
      </c>
      <c r="F276" s="66">
        <v>-1358148650</v>
      </c>
      <c r="G276" s="66"/>
      <c r="H276" s="67">
        <v>-1358148650</v>
      </c>
    </row>
    <row r="277" spans="1:9" ht="18" customHeight="1" thickBot="1" x14ac:dyDescent="0.25">
      <c r="A277" s="82">
        <v>991590</v>
      </c>
      <c r="B277" s="83" t="s">
        <v>369</v>
      </c>
      <c r="C277" s="65">
        <v>-55954452</v>
      </c>
      <c r="D277" s="65">
        <v>0</v>
      </c>
      <c r="E277" s="65">
        <v>0</v>
      </c>
      <c r="F277" s="66">
        <v>-55954452</v>
      </c>
      <c r="G277" s="66"/>
      <c r="H277" s="67">
        <v>-55954452</v>
      </c>
    </row>
    <row r="278" spans="1:9" ht="18" customHeight="1" thickBot="1" x14ac:dyDescent="0.35">
      <c r="A278" s="28"/>
      <c r="B278" s="84" t="s">
        <v>380</v>
      </c>
      <c r="C278" s="29">
        <v>0</v>
      </c>
      <c r="D278" s="29">
        <v>664011780984</v>
      </c>
      <c r="E278" s="29">
        <v>664011780984</v>
      </c>
      <c r="F278" s="29">
        <v>0</v>
      </c>
      <c r="G278" s="29"/>
      <c r="H278" s="29"/>
    </row>
    <row r="279" spans="1:9" ht="20.100000000000001" customHeight="1" x14ac:dyDescent="0.3">
      <c r="A279" s="30"/>
      <c r="B279" s="31"/>
      <c r="C279" s="31"/>
      <c r="D279" s="32"/>
      <c r="E279" s="333">
        <v>0</v>
      </c>
      <c r="F279" s="31"/>
      <c r="G279" s="31"/>
      <c r="H279" s="33"/>
    </row>
    <row r="280" spans="1:9" ht="20.100000000000001" customHeight="1" x14ac:dyDescent="0.3">
      <c r="A280" s="30"/>
      <c r="B280" s="31"/>
      <c r="C280" s="31"/>
      <c r="D280" s="32"/>
      <c r="E280" s="32"/>
      <c r="F280" s="31"/>
      <c r="G280" s="31"/>
      <c r="H280" s="33"/>
    </row>
    <row r="281" spans="1:9" ht="20.100000000000001" customHeight="1" x14ac:dyDescent="0.3">
      <c r="A281" s="30"/>
      <c r="B281" s="31"/>
      <c r="C281" s="31"/>
      <c r="D281" s="32"/>
      <c r="E281" s="32"/>
      <c r="F281" s="31"/>
      <c r="G281" s="31"/>
      <c r="H281" s="33"/>
    </row>
    <row r="282" spans="1:9" ht="20.100000000000001" customHeight="1" x14ac:dyDescent="0.2">
      <c r="A282" s="315"/>
      <c r="B282" s="316"/>
      <c r="C282" s="317"/>
      <c r="D282" s="317"/>
      <c r="E282" s="317"/>
      <c r="F282" s="317"/>
      <c r="G282" s="317"/>
      <c r="H282" s="318"/>
    </row>
    <row r="283" spans="1:9" ht="20.100000000000001" customHeight="1" x14ac:dyDescent="0.2">
      <c r="A283" s="350" t="s">
        <v>430</v>
      </c>
      <c r="B283" s="351"/>
      <c r="C283" s="351"/>
      <c r="D283" s="351"/>
      <c r="E283" s="351"/>
      <c r="F283" s="351"/>
      <c r="G283" s="351"/>
      <c r="H283" s="352"/>
    </row>
    <row r="284" spans="1:9" ht="20.100000000000001" customHeight="1" x14ac:dyDescent="0.2">
      <c r="A284" s="356" t="s">
        <v>475</v>
      </c>
      <c r="B284" s="356"/>
      <c r="C284" s="356"/>
      <c r="D284" s="356"/>
      <c r="E284" s="356"/>
      <c r="F284" s="356"/>
      <c r="G284" s="356"/>
      <c r="H284" s="356"/>
      <c r="I284" s="347"/>
    </row>
    <row r="285" spans="1:9" ht="20.100000000000001" customHeight="1" x14ac:dyDescent="0.35">
      <c r="A285" s="355" t="s">
        <v>476</v>
      </c>
      <c r="B285" s="355"/>
      <c r="C285" s="355"/>
      <c r="D285" s="355"/>
      <c r="E285" s="355"/>
      <c r="F285" s="355"/>
      <c r="G285" s="355"/>
      <c r="H285" s="355"/>
      <c r="I285" s="348"/>
    </row>
    <row r="286" spans="1:9" ht="20.100000000000001" customHeight="1" x14ac:dyDescent="0.2">
      <c r="A286" s="357" t="s">
        <v>477</v>
      </c>
      <c r="B286" s="357"/>
      <c r="C286" s="357"/>
      <c r="D286" s="357"/>
      <c r="E286" s="357"/>
      <c r="F286" s="357"/>
      <c r="G286" s="357"/>
      <c r="H286" s="357"/>
      <c r="I286" s="349"/>
    </row>
    <row r="287" spans="1:9" ht="20.100000000000001" customHeight="1" x14ac:dyDescent="0.35">
      <c r="A287" s="34"/>
      <c r="B287" s="35"/>
      <c r="C287" s="36"/>
      <c r="D287" s="37"/>
      <c r="E287" s="36"/>
      <c r="F287" s="36"/>
      <c r="G287" s="36"/>
      <c r="H287" s="38"/>
    </row>
    <row r="288" spans="1:9" ht="20.100000000000001" customHeight="1" x14ac:dyDescent="0.3">
      <c r="A288" s="39"/>
      <c r="B288" s="40"/>
      <c r="C288" s="40"/>
      <c r="D288" s="41"/>
      <c r="E288" s="42"/>
      <c r="F288" s="43"/>
      <c r="G288" s="41"/>
      <c r="H288" s="44"/>
    </row>
    <row r="289" spans="1:8" ht="20.100000000000001" customHeight="1" x14ac:dyDescent="0.3">
      <c r="A289" s="39"/>
      <c r="B289" s="40"/>
      <c r="C289" s="40"/>
      <c r="D289" s="45"/>
      <c r="E289" s="42"/>
      <c r="F289" s="46"/>
      <c r="G289" s="45"/>
      <c r="H289" s="47"/>
    </row>
    <row r="290" spans="1:8" ht="20.25" customHeight="1" x14ac:dyDescent="0.35">
      <c r="A290" s="358" t="s">
        <v>430</v>
      </c>
      <c r="B290" s="359"/>
      <c r="C290" s="359"/>
      <c r="D290" s="37"/>
      <c r="E290" s="360" t="s">
        <v>430</v>
      </c>
      <c r="F290" s="360"/>
      <c r="G290" s="360"/>
      <c r="H290" s="38"/>
    </row>
    <row r="291" spans="1:8" ht="20.100000000000001" customHeight="1" x14ac:dyDescent="0.35">
      <c r="A291" s="361" t="s">
        <v>381</v>
      </c>
      <c r="B291" s="362"/>
      <c r="C291" s="362"/>
      <c r="D291" s="37"/>
      <c r="E291" s="362" t="s">
        <v>470</v>
      </c>
      <c r="F291" s="362"/>
      <c r="G291" s="362"/>
      <c r="H291" s="38"/>
    </row>
    <row r="292" spans="1:8" ht="20.100000000000001" customHeight="1" x14ac:dyDescent="0.35">
      <c r="A292" s="353" t="s">
        <v>411</v>
      </c>
      <c r="B292" s="354"/>
      <c r="C292" s="354"/>
      <c r="D292" s="37"/>
      <c r="E292" s="354" t="s">
        <v>472</v>
      </c>
      <c r="F292" s="354"/>
      <c r="G292" s="354"/>
      <c r="H292" s="38"/>
    </row>
    <row r="293" spans="1:8" ht="20.100000000000001" customHeight="1" x14ac:dyDescent="0.35">
      <c r="A293" s="353" t="s">
        <v>382</v>
      </c>
      <c r="B293" s="354"/>
      <c r="C293" s="354"/>
      <c r="D293" s="48"/>
      <c r="E293" s="354" t="s">
        <v>473</v>
      </c>
      <c r="F293" s="354"/>
      <c r="G293" s="354"/>
      <c r="H293" s="38"/>
    </row>
    <row r="294" spans="1:8" ht="20.100000000000001" customHeight="1" thickBot="1" x14ac:dyDescent="0.35">
      <c r="A294" s="49"/>
      <c r="B294" s="50"/>
      <c r="C294" s="51"/>
      <c r="D294" s="51"/>
      <c r="E294" s="51"/>
      <c r="F294" s="51"/>
      <c r="G294" s="51"/>
      <c r="H294" s="52"/>
    </row>
  </sheetData>
  <autoFilter ref="A10:H279"/>
  <mergeCells count="12">
    <mergeCell ref="A283:H283"/>
    <mergeCell ref="A293:C293"/>
    <mergeCell ref="E293:G293"/>
    <mergeCell ref="A292:C292"/>
    <mergeCell ref="E292:G292"/>
    <mergeCell ref="A285:H285"/>
    <mergeCell ref="A284:H284"/>
    <mergeCell ref="A286:H286"/>
    <mergeCell ref="A290:C290"/>
    <mergeCell ref="E290:G290"/>
    <mergeCell ref="A291:C291"/>
    <mergeCell ref="E291:G29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topLeftCell="A13" workbookViewId="0">
      <selection activeCell="A37" sqref="A37:F37"/>
    </sheetView>
  </sheetViews>
  <sheetFormatPr baseColWidth="10" defaultRowHeight="15" x14ac:dyDescent="0.25"/>
  <cols>
    <col min="1" max="1" width="23" bestFit="1" customWidth="1"/>
    <col min="2" max="2" width="36.42578125" customWidth="1"/>
    <col min="3" max="3" width="24.85546875" customWidth="1"/>
    <col min="4" max="4" width="77.5703125" customWidth="1"/>
    <col min="5" max="5" width="22.7109375" customWidth="1"/>
    <col min="6" max="6" width="24.42578125" customWidth="1"/>
    <col min="7" max="7" width="15.7109375" bestFit="1" customWidth="1"/>
    <col min="10" max="10" width="15.28515625" customWidth="1"/>
  </cols>
  <sheetData>
    <row r="1" spans="1:6" ht="15.75" x14ac:dyDescent="0.25">
      <c r="A1" s="85" t="s">
        <v>0</v>
      </c>
      <c r="B1" s="86" t="s">
        <v>1</v>
      </c>
      <c r="C1" s="87"/>
      <c r="D1" s="87"/>
      <c r="E1" s="87"/>
      <c r="F1" s="88" t="s">
        <v>383</v>
      </c>
    </row>
    <row r="2" spans="1:6" ht="15.75" x14ac:dyDescent="0.25">
      <c r="A2" s="89" t="s">
        <v>3</v>
      </c>
      <c r="B2" s="90" t="s">
        <v>4</v>
      </c>
      <c r="C2" s="91"/>
      <c r="D2" s="91"/>
      <c r="E2" s="91"/>
      <c r="F2" s="92"/>
    </row>
    <row r="3" spans="1:6" ht="15.75" x14ac:dyDescent="0.25">
      <c r="A3" s="89" t="s">
        <v>5</v>
      </c>
      <c r="B3" s="90" t="str">
        <f>+'[1]CGN-2015-001'!B3</f>
        <v>SECRETARIA DISTRITAL DE INTEGRACION SOCIAL</v>
      </c>
      <c r="C3" s="91"/>
      <c r="D3" s="91"/>
      <c r="E3" s="91"/>
      <c r="F3" s="92"/>
    </row>
    <row r="4" spans="1:6" ht="15.75" x14ac:dyDescent="0.25">
      <c r="A4" s="89" t="s">
        <v>7</v>
      </c>
      <c r="B4" s="93">
        <f>+'[1]CGN-2015-001'!B4</f>
        <v>210111001122</v>
      </c>
      <c r="C4" s="91"/>
      <c r="D4" s="91"/>
      <c r="E4" s="91"/>
      <c r="F4" s="92"/>
    </row>
    <row r="5" spans="1:6" ht="15.75" x14ac:dyDescent="0.25">
      <c r="A5" s="89" t="s">
        <v>8</v>
      </c>
      <c r="B5" s="15" t="str">
        <f>+'[1]CGN-2015-001'!B6</f>
        <v>(1 de Enero al 30 de Septiembre de 2021)</v>
      </c>
      <c r="C5" s="91"/>
      <c r="D5" s="91"/>
      <c r="E5" s="91"/>
      <c r="F5" s="92"/>
    </row>
    <row r="6" spans="1:6" ht="15.75" x14ac:dyDescent="0.25">
      <c r="A6" s="94"/>
      <c r="B6" s="91"/>
      <c r="C6" s="91"/>
      <c r="D6" s="91"/>
      <c r="E6" s="91"/>
      <c r="F6" s="92"/>
    </row>
    <row r="7" spans="1:6" ht="15.75" x14ac:dyDescent="0.25">
      <c r="A7" s="94"/>
      <c r="B7" s="91"/>
      <c r="C7" s="91"/>
      <c r="D7" s="91"/>
      <c r="E7" s="91"/>
      <c r="F7" s="92"/>
    </row>
    <row r="8" spans="1:6" ht="16.5" thickBot="1" x14ac:dyDescent="0.3">
      <c r="A8" s="95"/>
      <c r="B8" s="96"/>
      <c r="C8" s="96"/>
      <c r="D8" s="96"/>
      <c r="E8" s="97" t="s">
        <v>384</v>
      </c>
      <c r="F8" s="98"/>
    </row>
    <row r="9" spans="1:6" ht="32.25" thickBot="1" x14ac:dyDescent="0.3">
      <c r="A9" s="99" t="s">
        <v>385</v>
      </c>
      <c r="B9" s="99" t="s">
        <v>386</v>
      </c>
      <c r="C9" s="99" t="s">
        <v>387</v>
      </c>
      <c r="D9" s="99" t="s">
        <v>388</v>
      </c>
      <c r="E9" s="99" t="s">
        <v>389</v>
      </c>
      <c r="F9" s="99" t="s">
        <v>390</v>
      </c>
    </row>
    <row r="10" spans="1:6" ht="15.75" x14ac:dyDescent="0.25">
      <c r="A10" s="327">
        <v>190801</v>
      </c>
      <c r="B10" s="328" t="s">
        <v>104</v>
      </c>
      <c r="C10" s="329">
        <v>923272345</v>
      </c>
      <c r="D10" s="328" t="s">
        <v>391</v>
      </c>
      <c r="E10" s="330">
        <v>712382442</v>
      </c>
      <c r="F10" s="331">
        <v>0</v>
      </c>
    </row>
    <row r="11" spans="1:6" ht="15.75" x14ac:dyDescent="0.25">
      <c r="A11" s="321">
        <v>190801</v>
      </c>
      <c r="B11" s="325" t="s">
        <v>104</v>
      </c>
      <c r="C11" s="322">
        <v>923271650</v>
      </c>
      <c r="D11" s="325" t="s">
        <v>392</v>
      </c>
      <c r="E11" s="320">
        <v>3096195730</v>
      </c>
      <c r="F11" s="319">
        <v>0</v>
      </c>
    </row>
    <row r="12" spans="1:6" ht="15.75" x14ac:dyDescent="0.25">
      <c r="A12" s="321">
        <v>190801</v>
      </c>
      <c r="B12" s="325" t="s">
        <v>104</v>
      </c>
      <c r="C12" s="322">
        <v>224911001</v>
      </c>
      <c r="D12" s="325" t="s">
        <v>393</v>
      </c>
      <c r="E12" s="320">
        <v>159343006</v>
      </c>
      <c r="F12" s="319">
        <v>0</v>
      </c>
    </row>
    <row r="13" spans="1:6" ht="15.75" x14ac:dyDescent="0.25">
      <c r="A13" s="321">
        <v>190801</v>
      </c>
      <c r="B13" s="325" t="s">
        <v>104</v>
      </c>
      <c r="C13" s="322">
        <v>82150000</v>
      </c>
      <c r="D13" s="325" t="s">
        <v>394</v>
      </c>
      <c r="E13" s="320">
        <v>2824280000</v>
      </c>
      <c r="F13" s="319">
        <v>0</v>
      </c>
    </row>
    <row r="14" spans="1:6" ht="15.75" x14ac:dyDescent="0.25">
      <c r="A14" s="321">
        <v>190801</v>
      </c>
      <c r="B14" s="325" t="s">
        <v>104</v>
      </c>
      <c r="C14" s="322">
        <v>210111001111</v>
      </c>
      <c r="D14" s="325" t="s">
        <v>395</v>
      </c>
      <c r="E14" s="320">
        <v>3855628529</v>
      </c>
      <c r="F14" s="319">
        <v>0</v>
      </c>
    </row>
    <row r="15" spans="1:6" ht="15.75" x14ac:dyDescent="0.25">
      <c r="A15" s="321">
        <v>190801</v>
      </c>
      <c r="B15" s="325" t="s">
        <v>104</v>
      </c>
      <c r="C15" s="322">
        <v>223011001</v>
      </c>
      <c r="D15" s="325" t="s">
        <v>396</v>
      </c>
      <c r="E15" s="320">
        <v>1532756443</v>
      </c>
      <c r="F15" s="319">
        <v>0</v>
      </c>
    </row>
    <row r="16" spans="1:6" ht="15.75" x14ac:dyDescent="0.25">
      <c r="A16" s="321">
        <v>244024</v>
      </c>
      <c r="B16" s="325" t="s">
        <v>146</v>
      </c>
      <c r="C16" s="322">
        <v>210111001126</v>
      </c>
      <c r="D16" s="325" t="s">
        <v>397</v>
      </c>
      <c r="E16" s="323">
        <v>9090821</v>
      </c>
      <c r="F16" s="319"/>
    </row>
    <row r="17" spans="1:7" ht="15.75" x14ac:dyDescent="0.25">
      <c r="A17" s="321">
        <v>290201</v>
      </c>
      <c r="B17" s="325" t="s">
        <v>104</v>
      </c>
      <c r="C17" s="322" t="s">
        <v>398</v>
      </c>
      <c r="D17" s="325" t="s">
        <v>399</v>
      </c>
      <c r="E17" s="319">
        <v>12824170549</v>
      </c>
      <c r="F17" s="319">
        <v>0</v>
      </c>
    </row>
    <row r="18" spans="1:7" ht="15.75" x14ac:dyDescent="0.25">
      <c r="A18" s="321">
        <v>190204</v>
      </c>
      <c r="B18" s="325" t="s">
        <v>400</v>
      </c>
      <c r="C18" s="322">
        <v>241511001</v>
      </c>
      <c r="D18" s="325" t="s">
        <v>401</v>
      </c>
      <c r="E18" s="320">
        <v>0</v>
      </c>
      <c r="F18" s="319">
        <v>6644408632</v>
      </c>
    </row>
    <row r="19" spans="1:7" ht="15.75" x14ac:dyDescent="0.25">
      <c r="A19" s="321">
        <v>470508</v>
      </c>
      <c r="B19" s="326" t="s">
        <v>216</v>
      </c>
      <c r="C19" s="322">
        <v>210111001111</v>
      </c>
      <c r="D19" s="325" t="s">
        <v>395</v>
      </c>
      <c r="E19" s="320">
        <v>0</v>
      </c>
      <c r="F19" s="67">
        <v>21887910240</v>
      </c>
      <c r="G19" s="100"/>
    </row>
    <row r="20" spans="1:7" ht="15.75" x14ac:dyDescent="0.25">
      <c r="A20" s="321">
        <v>470510</v>
      </c>
      <c r="B20" s="326" t="s">
        <v>217</v>
      </c>
      <c r="C20" s="322">
        <v>210111001111</v>
      </c>
      <c r="D20" s="325" t="s">
        <v>395</v>
      </c>
      <c r="E20" s="320">
        <v>0</v>
      </c>
      <c r="F20" s="67">
        <v>760594904713</v>
      </c>
      <c r="G20" s="100"/>
    </row>
    <row r="21" spans="1:7" ht="15.75" x14ac:dyDescent="0.25">
      <c r="A21" s="321">
        <v>472081</v>
      </c>
      <c r="B21" s="326" t="s">
        <v>220</v>
      </c>
      <c r="C21" s="322">
        <v>210111001111</v>
      </c>
      <c r="D21" s="325" t="s">
        <v>395</v>
      </c>
      <c r="E21" s="320"/>
      <c r="F21" s="67">
        <v>8334417</v>
      </c>
    </row>
    <row r="22" spans="1:7" ht="15.75" x14ac:dyDescent="0.25">
      <c r="A22" s="321">
        <v>472290</v>
      </c>
      <c r="B22" s="325" t="s">
        <v>224</v>
      </c>
      <c r="C22" s="322">
        <v>210111001111</v>
      </c>
      <c r="D22" s="325" t="s">
        <v>395</v>
      </c>
      <c r="E22" s="320"/>
      <c r="F22" s="319">
        <v>296219326</v>
      </c>
    </row>
    <row r="23" spans="1:7" ht="15.75" x14ac:dyDescent="0.25">
      <c r="A23" s="321">
        <v>510401</v>
      </c>
      <c r="B23" s="325" t="s">
        <v>261</v>
      </c>
      <c r="C23" s="322" t="s">
        <v>398</v>
      </c>
      <c r="D23" s="325" t="s">
        <v>399</v>
      </c>
      <c r="E23" s="320">
        <v>0</v>
      </c>
      <c r="F23" s="319">
        <v>97808700</v>
      </c>
    </row>
    <row r="24" spans="1:7" ht="15.75" x14ac:dyDescent="0.25">
      <c r="A24" s="321">
        <v>510402</v>
      </c>
      <c r="B24" s="325" t="s">
        <v>262</v>
      </c>
      <c r="C24" s="322" t="s">
        <v>402</v>
      </c>
      <c r="D24" s="325" t="s">
        <v>403</v>
      </c>
      <c r="E24" s="320">
        <v>0</v>
      </c>
      <c r="F24" s="319">
        <v>16324800</v>
      </c>
    </row>
    <row r="25" spans="1:7" ht="15.75" x14ac:dyDescent="0.25">
      <c r="A25" s="321">
        <v>510403</v>
      </c>
      <c r="B25" s="325" t="s">
        <v>263</v>
      </c>
      <c r="C25" s="322" t="s">
        <v>404</v>
      </c>
      <c r="D25" s="325" t="s">
        <v>405</v>
      </c>
      <c r="E25" s="320">
        <v>0</v>
      </c>
      <c r="F25" s="319">
        <v>16324800</v>
      </c>
    </row>
    <row r="26" spans="1:7" ht="15.75" x14ac:dyDescent="0.25">
      <c r="A26" s="321">
        <v>510404</v>
      </c>
      <c r="B26" s="325" t="s">
        <v>264</v>
      </c>
      <c r="C26" s="322">
        <v>11300000</v>
      </c>
      <c r="D26" s="325" t="s">
        <v>406</v>
      </c>
      <c r="E26" s="320">
        <v>0</v>
      </c>
      <c r="F26" s="319">
        <v>32622600</v>
      </c>
    </row>
    <row r="27" spans="1:7" ht="15.75" x14ac:dyDescent="0.25">
      <c r="A27" s="321">
        <v>511117</v>
      </c>
      <c r="B27" s="325" t="s">
        <v>276</v>
      </c>
      <c r="C27" s="322">
        <v>234111001</v>
      </c>
      <c r="D27" s="325" t="s">
        <v>407</v>
      </c>
      <c r="E27" s="320">
        <v>0</v>
      </c>
      <c r="F27" s="319">
        <v>1299134904</v>
      </c>
    </row>
    <row r="28" spans="1:7" ht="15.75" x14ac:dyDescent="0.25">
      <c r="A28" s="321">
        <v>511117</v>
      </c>
      <c r="B28" s="325" t="s">
        <v>276</v>
      </c>
      <c r="C28" s="322">
        <v>234011001</v>
      </c>
      <c r="D28" s="325" t="s">
        <v>408</v>
      </c>
      <c r="E28" s="320">
        <v>0</v>
      </c>
      <c r="F28" s="319">
        <v>1175332060</v>
      </c>
      <c r="G28" s="100"/>
    </row>
    <row r="29" spans="1:7" ht="15.75" x14ac:dyDescent="0.25">
      <c r="A29" s="324">
        <v>572080</v>
      </c>
      <c r="B29" s="325" t="s">
        <v>314</v>
      </c>
      <c r="C29" s="322">
        <v>210111001111</v>
      </c>
      <c r="D29" s="325" t="s">
        <v>395</v>
      </c>
      <c r="E29" s="320">
        <v>0</v>
      </c>
      <c r="F29" s="319">
        <v>35083743210</v>
      </c>
      <c r="G29" s="100"/>
    </row>
    <row r="30" spans="1:7" ht="15.75" x14ac:dyDescent="0.25">
      <c r="A30" s="321">
        <v>580237</v>
      </c>
      <c r="B30" s="325" t="s">
        <v>319</v>
      </c>
      <c r="C30" s="322">
        <v>241511001</v>
      </c>
      <c r="D30" s="325" t="s">
        <v>401</v>
      </c>
      <c r="E30" s="320">
        <v>0</v>
      </c>
      <c r="F30" s="319">
        <v>180441795</v>
      </c>
      <c r="G30" s="100"/>
    </row>
    <row r="31" spans="1:7" ht="16.5" thickBot="1" x14ac:dyDescent="0.3">
      <c r="A31" s="324">
        <v>589090</v>
      </c>
      <c r="B31" s="339" t="s">
        <v>331</v>
      </c>
      <c r="C31" s="340">
        <v>210111001127</v>
      </c>
      <c r="D31" s="339" t="s">
        <v>409</v>
      </c>
      <c r="E31" s="341">
        <v>0</v>
      </c>
      <c r="F31" s="342">
        <v>17143070448</v>
      </c>
    </row>
    <row r="32" spans="1:7" ht="20.25" x14ac:dyDescent="0.3">
      <c r="A32" s="343"/>
      <c r="B32" s="344"/>
      <c r="C32" s="345"/>
      <c r="D32" s="345"/>
      <c r="E32" s="345"/>
      <c r="F32" s="346"/>
    </row>
    <row r="33" spans="1:19" ht="20.25" x14ac:dyDescent="0.3">
      <c r="A33" s="101"/>
      <c r="B33" s="311"/>
      <c r="C33" s="312"/>
      <c r="D33" s="312"/>
      <c r="E33" s="312"/>
      <c r="F33" s="102"/>
    </row>
    <row r="34" spans="1:19" ht="20.25" x14ac:dyDescent="0.3">
      <c r="A34" s="101"/>
      <c r="B34" s="311"/>
      <c r="C34" s="312"/>
      <c r="D34" s="312"/>
      <c r="E34" s="312"/>
      <c r="F34" s="102"/>
    </row>
    <row r="35" spans="1:19" ht="20.25" x14ac:dyDescent="0.3">
      <c r="A35" s="103"/>
      <c r="B35" s="312"/>
      <c r="C35" s="312"/>
      <c r="D35" s="312"/>
      <c r="E35" s="312"/>
      <c r="F35" s="102"/>
    </row>
    <row r="36" spans="1:19" ht="15.75" x14ac:dyDescent="0.25">
      <c r="A36" s="363" t="s">
        <v>430</v>
      </c>
      <c r="B36" s="364"/>
      <c r="C36" s="364"/>
      <c r="D36" s="364"/>
      <c r="E36" s="364"/>
      <c r="F36" s="365"/>
      <c r="G36" s="309"/>
      <c r="H36" s="309"/>
      <c r="I36" s="309"/>
    </row>
    <row r="37" spans="1:19" ht="15.75" x14ac:dyDescent="0.25">
      <c r="A37" s="368" t="s">
        <v>475</v>
      </c>
      <c r="B37" s="369"/>
      <c r="C37" s="369"/>
      <c r="D37" s="369"/>
      <c r="E37" s="369"/>
      <c r="F37" s="370"/>
      <c r="G37" s="336"/>
      <c r="H37" s="336"/>
      <c r="I37" s="336"/>
    </row>
    <row r="38" spans="1:19" ht="15.75" x14ac:dyDescent="0.25">
      <c r="A38" s="383" t="s">
        <v>476</v>
      </c>
      <c r="B38" s="384"/>
      <c r="C38" s="384"/>
      <c r="D38" s="384"/>
      <c r="E38" s="384"/>
      <c r="F38" s="385"/>
      <c r="G38" s="337"/>
      <c r="H38" s="337"/>
      <c r="I38" s="337"/>
    </row>
    <row r="39" spans="1:19" x14ac:dyDescent="0.25">
      <c r="A39" s="371" t="s">
        <v>477</v>
      </c>
      <c r="B39" s="372"/>
      <c r="C39" s="372"/>
      <c r="D39" s="372"/>
      <c r="E39" s="372"/>
      <c r="F39" s="373"/>
      <c r="G39" s="338"/>
      <c r="H39" s="338"/>
      <c r="I39" s="338"/>
    </row>
    <row r="40" spans="1:19" ht="20.25" x14ac:dyDescent="0.3">
      <c r="A40" s="104"/>
      <c r="B40" s="313"/>
      <c r="C40" s="313"/>
      <c r="D40" s="314"/>
      <c r="E40" s="314"/>
      <c r="F40" s="105"/>
    </row>
    <row r="41" spans="1:19" ht="20.25" x14ac:dyDescent="0.3">
      <c r="A41" s="106"/>
      <c r="B41" s="314"/>
      <c r="C41" s="314"/>
      <c r="D41" s="314"/>
      <c r="E41" s="314"/>
      <c r="F41" s="105"/>
    </row>
    <row r="42" spans="1:19" ht="18" x14ac:dyDescent="0.25">
      <c r="A42" s="366" t="s">
        <v>430</v>
      </c>
      <c r="B42" s="367"/>
      <c r="C42" s="367"/>
      <c r="D42" s="378" t="s">
        <v>430</v>
      </c>
      <c r="E42" s="378"/>
      <c r="F42" s="379"/>
      <c r="G42" s="310"/>
      <c r="H42" s="310"/>
      <c r="I42" s="310"/>
      <c r="J42" s="310"/>
      <c r="K42" s="310"/>
      <c r="L42" s="310"/>
      <c r="M42" s="310"/>
      <c r="N42" s="310"/>
      <c r="O42" s="310"/>
      <c r="P42" s="310"/>
      <c r="Q42" s="310"/>
      <c r="R42" s="310"/>
      <c r="S42" s="310"/>
    </row>
    <row r="43" spans="1:19" ht="15.75" x14ac:dyDescent="0.25">
      <c r="A43" s="374" t="s">
        <v>381</v>
      </c>
      <c r="B43" s="375"/>
      <c r="C43" s="375"/>
      <c r="D43" s="376" t="s">
        <v>470</v>
      </c>
      <c r="E43" s="376"/>
      <c r="F43" s="377"/>
    </row>
    <row r="44" spans="1:19" ht="15.75" x14ac:dyDescent="0.25">
      <c r="A44" s="386" t="s">
        <v>411</v>
      </c>
      <c r="B44" s="387"/>
      <c r="C44" s="387"/>
      <c r="D44" s="388" t="s">
        <v>472</v>
      </c>
      <c r="E44" s="388"/>
      <c r="F44" s="389"/>
    </row>
    <row r="45" spans="1:19" ht="15.75" x14ac:dyDescent="0.25">
      <c r="A45" s="390" t="s">
        <v>382</v>
      </c>
      <c r="B45" s="388"/>
      <c r="C45" s="388"/>
      <c r="D45" s="388" t="s">
        <v>473</v>
      </c>
      <c r="E45" s="388"/>
      <c r="F45" s="389"/>
    </row>
    <row r="46" spans="1:19" ht="20.25" x14ac:dyDescent="0.3">
      <c r="A46" s="380"/>
      <c r="B46" s="381"/>
      <c r="C46" s="381"/>
      <c r="D46" s="381"/>
      <c r="E46" s="381"/>
      <c r="F46" s="382"/>
    </row>
    <row r="47" spans="1:19" ht="21" thickBot="1" x14ac:dyDescent="0.35">
      <c r="A47" s="107"/>
      <c r="B47" s="108"/>
      <c r="C47" s="108"/>
      <c r="D47" s="108"/>
      <c r="E47" s="108"/>
      <c r="F47" s="109"/>
    </row>
  </sheetData>
  <mergeCells count="14">
    <mergeCell ref="A46:C46"/>
    <mergeCell ref="D46:F46"/>
    <mergeCell ref="A38:F38"/>
    <mergeCell ref="A44:C44"/>
    <mergeCell ref="D44:F44"/>
    <mergeCell ref="A45:C45"/>
    <mergeCell ref="D45:F45"/>
    <mergeCell ref="A36:F36"/>
    <mergeCell ref="A42:C42"/>
    <mergeCell ref="A37:F37"/>
    <mergeCell ref="A39:F39"/>
    <mergeCell ref="A43:C43"/>
    <mergeCell ref="D43:F43"/>
    <mergeCell ref="D42:F4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9"/>
  <sheetViews>
    <sheetView topLeftCell="A43" zoomScale="50" zoomScaleNormal="50" workbookViewId="0">
      <selection activeCell="A68" sqref="A68:I68"/>
    </sheetView>
  </sheetViews>
  <sheetFormatPr baseColWidth="10" defaultRowHeight="15" x14ac:dyDescent="0.25"/>
  <cols>
    <col min="2" max="2" width="63" customWidth="1"/>
    <col min="3" max="3" width="9.28515625" customWidth="1"/>
    <col min="4" max="4" width="32.5703125" customWidth="1"/>
    <col min="5" max="5" width="5.7109375" customWidth="1"/>
    <col min="6" max="6" width="32" customWidth="1"/>
    <col min="7" max="7" width="5.42578125" customWidth="1"/>
    <col min="8" max="8" width="7.140625" customWidth="1"/>
    <col min="9" max="9" width="12" customWidth="1"/>
    <col min="10" max="10" width="61" customWidth="1"/>
    <col min="11" max="11" width="9" customWidth="1"/>
    <col min="12" max="12" width="33.42578125" customWidth="1"/>
    <col min="13" max="13" width="5.7109375" customWidth="1"/>
    <col min="14" max="14" width="31.140625" customWidth="1"/>
    <col min="15" max="15" width="4.5703125" customWidth="1"/>
    <col min="16" max="16" width="5.42578125" customWidth="1"/>
  </cols>
  <sheetData>
    <row r="1" spans="1:16" ht="23.25" x14ac:dyDescent="0.35">
      <c r="A1" s="110"/>
      <c r="B1" s="111"/>
      <c r="C1" s="111"/>
      <c r="D1" s="111"/>
      <c r="E1" s="111"/>
      <c r="F1" s="111"/>
      <c r="G1" s="111"/>
      <c r="H1" s="111"/>
      <c r="I1" s="111"/>
      <c r="J1" s="111"/>
      <c r="K1" s="111"/>
      <c r="L1" s="111"/>
      <c r="M1" s="111"/>
      <c r="N1" s="111"/>
      <c r="O1" s="111"/>
      <c r="P1" s="112"/>
    </row>
    <row r="2" spans="1:16" ht="27.75" x14ac:dyDescent="0.4">
      <c r="A2" s="113" t="str">
        <f>+'[1]CGN-2015-001'!B3</f>
        <v>SECRETARIA DISTRITAL DE INTEGRACION SOCIAL</v>
      </c>
      <c r="B2" s="114"/>
      <c r="C2" s="114"/>
      <c r="D2" s="114"/>
      <c r="E2" s="114"/>
      <c r="F2" s="114"/>
      <c r="G2" s="114"/>
      <c r="H2" s="114"/>
      <c r="I2" s="114"/>
      <c r="J2" s="114"/>
      <c r="K2" s="114"/>
      <c r="L2" s="114"/>
      <c r="M2" s="114"/>
      <c r="N2" s="114"/>
      <c r="O2" s="114"/>
      <c r="P2" s="115"/>
    </row>
    <row r="3" spans="1:16" ht="27.75" x14ac:dyDescent="0.4">
      <c r="A3" s="113" t="s">
        <v>412</v>
      </c>
      <c r="B3" s="114"/>
      <c r="C3" s="114"/>
      <c r="D3" s="114"/>
      <c r="E3" s="114"/>
      <c r="F3" s="114"/>
      <c r="G3" s="114"/>
      <c r="H3" s="114"/>
      <c r="I3" s="114"/>
      <c r="J3" s="114"/>
      <c r="K3" s="114"/>
      <c r="L3" s="114"/>
      <c r="M3" s="114"/>
      <c r="N3" s="114"/>
      <c r="O3" s="114"/>
      <c r="P3" s="115"/>
    </row>
    <row r="4" spans="1:16" ht="27.75" x14ac:dyDescent="0.4">
      <c r="A4" s="116" t="s">
        <v>413</v>
      </c>
      <c r="B4" s="117"/>
      <c r="C4" s="117"/>
      <c r="D4" s="114"/>
      <c r="E4" s="114"/>
      <c r="F4" s="114"/>
      <c r="G4" s="114"/>
      <c r="H4" s="114"/>
      <c r="I4" s="114"/>
      <c r="J4" s="114"/>
      <c r="K4" s="114"/>
      <c r="L4" s="114"/>
      <c r="M4" s="114"/>
      <c r="N4" s="114"/>
      <c r="O4" s="114"/>
      <c r="P4" s="115"/>
    </row>
    <row r="5" spans="1:16" ht="25.5" x14ac:dyDescent="0.35">
      <c r="A5" s="118" t="s">
        <v>414</v>
      </c>
      <c r="B5" s="119"/>
      <c r="C5" s="119"/>
      <c r="D5" s="119"/>
      <c r="E5" s="119"/>
      <c r="F5" s="119"/>
      <c r="G5" s="119"/>
      <c r="H5" s="119"/>
      <c r="I5" s="119"/>
      <c r="J5" s="119"/>
      <c r="K5" s="119"/>
      <c r="L5" s="119"/>
      <c r="M5" s="119"/>
      <c r="N5" s="119"/>
      <c r="O5" s="119"/>
      <c r="P5" s="120"/>
    </row>
    <row r="6" spans="1:16" ht="23.25" x14ac:dyDescent="0.35">
      <c r="A6" s="121"/>
      <c r="B6" s="122"/>
      <c r="C6" s="122"/>
      <c r="D6" s="122"/>
      <c r="E6" s="122"/>
      <c r="F6" s="122"/>
      <c r="G6" s="122"/>
      <c r="H6" s="122"/>
      <c r="I6" s="122"/>
      <c r="J6" s="122"/>
      <c r="K6" s="122"/>
      <c r="L6" s="122"/>
      <c r="M6" s="122"/>
      <c r="N6" s="122"/>
      <c r="O6" s="122"/>
      <c r="P6" s="123"/>
    </row>
    <row r="7" spans="1:16" ht="23.25" x14ac:dyDescent="0.35">
      <c r="A7" s="124"/>
      <c r="B7" s="125"/>
      <c r="C7" s="125"/>
      <c r="D7" s="126"/>
      <c r="E7" s="126"/>
      <c r="F7" s="126"/>
      <c r="G7" s="126"/>
      <c r="H7" s="126"/>
      <c r="I7" s="125"/>
      <c r="J7" s="125"/>
      <c r="K7" s="125"/>
      <c r="L7" s="126"/>
      <c r="M7" s="126"/>
      <c r="N7" s="126"/>
      <c r="O7" s="126"/>
      <c r="P7" s="126"/>
    </row>
    <row r="8" spans="1:16" ht="26.25" x14ac:dyDescent="0.4">
      <c r="A8" s="127"/>
      <c r="B8" s="128"/>
      <c r="C8" s="129" t="s">
        <v>415</v>
      </c>
      <c r="D8" s="130">
        <v>2021</v>
      </c>
      <c r="E8" s="131"/>
      <c r="F8" s="130">
        <v>2020</v>
      </c>
      <c r="G8" s="132"/>
      <c r="H8" s="133"/>
      <c r="I8" s="128"/>
      <c r="J8" s="128"/>
      <c r="K8" s="129" t="s">
        <v>415</v>
      </c>
      <c r="L8" s="130">
        <v>2021</v>
      </c>
      <c r="M8" s="131"/>
      <c r="N8" s="130">
        <v>2020</v>
      </c>
      <c r="O8" s="132"/>
      <c r="P8" s="134"/>
    </row>
    <row r="9" spans="1:16" ht="26.25" x14ac:dyDescent="0.4">
      <c r="A9" s="127"/>
      <c r="B9" s="128"/>
      <c r="C9" s="135"/>
      <c r="D9" s="136"/>
      <c r="E9" s="136"/>
      <c r="F9" s="134"/>
      <c r="G9" s="134"/>
      <c r="H9" s="136"/>
      <c r="I9" s="128"/>
      <c r="J9" s="128"/>
      <c r="K9" s="135"/>
      <c r="L9" s="136"/>
      <c r="M9" s="136"/>
      <c r="N9" s="134"/>
      <c r="O9" s="136"/>
      <c r="P9" s="134"/>
    </row>
    <row r="10" spans="1:16" ht="26.25" x14ac:dyDescent="0.4">
      <c r="A10" s="137">
        <v>1</v>
      </c>
      <c r="B10" s="138" t="s">
        <v>416</v>
      </c>
      <c r="C10" s="139">
        <v>2</v>
      </c>
      <c r="D10" s="140"/>
      <c r="E10" s="140"/>
      <c r="F10" s="134"/>
      <c r="G10" s="134"/>
      <c r="H10" s="140"/>
      <c r="I10" s="138">
        <v>2</v>
      </c>
      <c r="J10" s="138" t="s">
        <v>417</v>
      </c>
      <c r="K10" s="141">
        <v>25</v>
      </c>
      <c r="L10" s="140"/>
      <c r="M10" s="140"/>
      <c r="N10" s="140"/>
      <c r="O10" s="140"/>
      <c r="P10" s="134"/>
    </row>
    <row r="11" spans="1:16" ht="26.25" x14ac:dyDescent="0.4">
      <c r="A11" s="142"/>
      <c r="B11" s="138"/>
      <c r="C11" s="141"/>
      <c r="D11" s="140"/>
      <c r="E11" s="140"/>
      <c r="F11" s="134"/>
      <c r="G11" s="134"/>
      <c r="H11" s="140"/>
      <c r="I11" s="138"/>
      <c r="J11" s="138"/>
      <c r="K11" s="141"/>
      <c r="L11" s="140"/>
      <c r="M11" s="140"/>
      <c r="N11" s="140"/>
      <c r="O11" s="140"/>
      <c r="P11" s="134"/>
    </row>
    <row r="12" spans="1:16" ht="26.25" x14ac:dyDescent="0.4">
      <c r="A12" s="137"/>
      <c r="B12" s="138" t="s">
        <v>418</v>
      </c>
      <c r="C12" s="141"/>
      <c r="D12" s="143">
        <v>23773843197</v>
      </c>
      <c r="E12" s="144"/>
      <c r="F12" s="143">
        <v>32440726985</v>
      </c>
      <c r="G12" s="134"/>
      <c r="H12" s="144"/>
      <c r="I12" s="138"/>
      <c r="J12" s="138" t="s">
        <v>418</v>
      </c>
      <c r="K12" s="141"/>
      <c r="L12" s="143">
        <v>48518963324</v>
      </c>
      <c r="M12" s="144"/>
      <c r="N12" s="143">
        <v>41012275402</v>
      </c>
      <c r="O12" s="144"/>
      <c r="P12" s="134"/>
    </row>
    <row r="13" spans="1:16" ht="26.25" x14ac:dyDescent="0.4">
      <c r="A13" s="145"/>
      <c r="B13" s="145"/>
      <c r="C13" s="146"/>
      <c r="D13" s="145"/>
      <c r="E13" s="145"/>
      <c r="F13" s="147"/>
      <c r="G13" s="134"/>
      <c r="H13" s="148"/>
      <c r="I13" s="145"/>
      <c r="J13" s="145"/>
      <c r="K13" s="146"/>
      <c r="L13" s="145"/>
      <c r="M13" s="145"/>
      <c r="N13" s="145"/>
      <c r="O13" s="145"/>
      <c r="P13" s="134"/>
    </row>
    <row r="14" spans="1:16" ht="26.25" x14ac:dyDescent="0.4">
      <c r="A14" s="150">
        <v>11</v>
      </c>
      <c r="B14" s="150" t="s">
        <v>22</v>
      </c>
      <c r="C14" s="139">
        <v>3</v>
      </c>
      <c r="D14" s="151">
        <v>190241918</v>
      </c>
      <c r="E14" s="149"/>
      <c r="F14" s="151">
        <v>252566190</v>
      </c>
      <c r="G14" s="134"/>
      <c r="H14" s="149"/>
      <c r="I14" s="152">
        <v>24</v>
      </c>
      <c r="J14" s="152" t="s">
        <v>116</v>
      </c>
      <c r="K14" s="139">
        <v>26</v>
      </c>
      <c r="L14" s="151">
        <v>4767272655</v>
      </c>
      <c r="M14" s="149"/>
      <c r="N14" s="151">
        <v>6525235408</v>
      </c>
      <c r="O14" s="149"/>
      <c r="P14" s="134"/>
    </row>
    <row r="15" spans="1:16" ht="26.25" x14ac:dyDescent="0.4">
      <c r="A15" s="154">
        <v>1105</v>
      </c>
      <c r="B15" s="154" t="s">
        <v>24</v>
      </c>
      <c r="C15" s="153" t="s">
        <v>419</v>
      </c>
      <c r="D15" s="147">
        <v>190241918</v>
      </c>
      <c r="E15" s="147"/>
      <c r="F15" s="147">
        <v>252566190</v>
      </c>
      <c r="G15" s="134"/>
      <c r="H15" s="147"/>
      <c r="I15" s="154">
        <v>2407</v>
      </c>
      <c r="J15" s="154" t="s">
        <v>120</v>
      </c>
      <c r="K15" s="155"/>
      <c r="L15" s="147">
        <v>0</v>
      </c>
      <c r="M15" s="147"/>
      <c r="N15" s="147"/>
      <c r="O15" s="147"/>
      <c r="P15" s="134"/>
    </row>
    <row r="16" spans="1:16" ht="26.25" x14ac:dyDescent="0.4">
      <c r="A16" s="154"/>
      <c r="B16" s="154"/>
      <c r="C16" s="153"/>
      <c r="D16" s="147"/>
      <c r="E16" s="147"/>
      <c r="F16" s="147"/>
      <c r="G16" s="134"/>
      <c r="H16" s="147"/>
      <c r="I16" s="154">
        <v>2424</v>
      </c>
      <c r="J16" s="154" t="s">
        <v>122</v>
      </c>
      <c r="K16" s="155">
        <v>28</v>
      </c>
      <c r="L16" s="147">
        <v>1229149785</v>
      </c>
      <c r="M16" s="147"/>
      <c r="N16" s="147">
        <v>826853619</v>
      </c>
      <c r="O16" s="147"/>
      <c r="P16" s="134"/>
    </row>
    <row r="17" spans="1:16" ht="26.25" x14ac:dyDescent="0.4">
      <c r="A17" s="150">
        <v>13</v>
      </c>
      <c r="B17" s="150" t="s">
        <v>27</v>
      </c>
      <c r="C17" s="139">
        <v>4</v>
      </c>
      <c r="D17" s="151">
        <v>3455640757</v>
      </c>
      <c r="E17" s="149"/>
      <c r="F17" s="151">
        <v>3086924298</v>
      </c>
      <c r="G17" s="134"/>
      <c r="H17" s="147"/>
      <c r="I17" s="154">
        <v>2436</v>
      </c>
      <c r="J17" s="154" t="s">
        <v>133</v>
      </c>
      <c r="K17" s="155" t="s">
        <v>419</v>
      </c>
      <c r="L17" s="147">
        <v>0</v>
      </c>
      <c r="M17" s="147"/>
      <c r="N17" s="147"/>
      <c r="O17" s="147"/>
      <c r="P17" s="134"/>
    </row>
    <row r="18" spans="1:16" ht="26.25" x14ac:dyDescent="0.4">
      <c r="A18" s="150"/>
      <c r="B18" s="150"/>
      <c r="C18" s="153"/>
      <c r="D18" s="149"/>
      <c r="E18" s="149"/>
      <c r="F18" s="147"/>
      <c r="G18" s="134"/>
      <c r="H18" s="147"/>
      <c r="I18" s="154">
        <v>2440</v>
      </c>
      <c r="J18" s="154" t="s">
        <v>144</v>
      </c>
      <c r="K18" s="155" t="s">
        <v>419</v>
      </c>
      <c r="L18" s="147">
        <v>9090821</v>
      </c>
      <c r="M18" s="147"/>
      <c r="N18" s="147">
        <v>0</v>
      </c>
      <c r="O18" s="147"/>
      <c r="P18" s="134"/>
    </row>
    <row r="19" spans="1:16" ht="26.25" x14ac:dyDescent="0.4">
      <c r="A19" s="154">
        <v>1384</v>
      </c>
      <c r="B19" s="154" t="s">
        <v>29</v>
      </c>
      <c r="C19" s="153" t="s">
        <v>419</v>
      </c>
      <c r="D19" s="147">
        <v>4042161340</v>
      </c>
      <c r="E19" s="147"/>
      <c r="F19" s="147">
        <v>3637116996</v>
      </c>
      <c r="G19" s="134"/>
      <c r="H19" s="147"/>
      <c r="I19" s="154">
        <v>2453</v>
      </c>
      <c r="J19" s="154" t="s">
        <v>188</v>
      </c>
      <c r="K19" s="155" t="s">
        <v>419</v>
      </c>
      <c r="L19" s="147">
        <v>0</v>
      </c>
      <c r="M19" s="147"/>
      <c r="N19" s="147"/>
      <c r="O19" s="147"/>
      <c r="P19" s="134"/>
    </row>
    <row r="20" spans="1:16" ht="26.25" x14ac:dyDescent="0.4">
      <c r="A20" s="154">
        <v>1385</v>
      </c>
      <c r="B20" s="154" t="s">
        <v>36</v>
      </c>
      <c r="C20" s="153" t="s">
        <v>419</v>
      </c>
      <c r="D20" s="147">
        <v>322821688</v>
      </c>
      <c r="E20" s="147"/>
      <c r="F20" s="147">
        <v>340515190</v>
      </c>
      <c r="G20" s="134"/>
      <c r="H20" s="147"/>
      <c r="I20" s="154">
        <v>2460</v>
      </c>
      <c r="J20" s="154" t="s">
        <v>148</v>
      </c>
      <c r="K20" s="155"/>
      <c r="L20" s="147">
        <v>0</v>
      </c>
      <c r="M20" s="147"/>
      <c r="N20" s="147"/>
      <c r="O20" s="147"/>
      <c r="P20" s="134"/>
    </row>
    <row r="21" spans="1:16" ht="26.25" x14ac:dyDescent="0.4">
      <c r="A21" s="154">
        <v>1386</v>
      </c>
      <c r="B21" s="154" t="s">
        <v>39</v>
      </c>
      <c r="C21" s="153" t="s">
        <v>419</v>
      </c>
      <c r="D21" s="147">
        <v>-909342271</v>
      </c>
      <c r="E21" s="147"/>
      <c r="F21" s="147">
        <v>-890707888</v>
      </c>
      <c r="G21" s="134"/>
      <c r="H21" s="149"/>
      <c r="I21" s="154">
        <v>2490</v>
      </c>
      <c r="J21" s="154" t="s">
        <v>151</v>
      </c>
      <c r="K21" s="139">
        <v>29</v>
      </c>
      <c r="L21" s="147">
        <v>3529032049</v>
      </c>
      <c r="M21" s="147"/>
      <c r="N21" s="147">
        <v>5698381789</v>
      </c>
      <c r="O21" s="147"/>
      <c r="P21" s="134"/>
    </row>
    <row r="22" spans="1:16" ht="26.25" x14ac:dyDescent="0.4">
      <c r="A22" s="154"/>
      <c r="B22" s="154"/>
      <c r="C22" s="153"/>
      <c r="D22" s="147"/>
      <c r="E22" s="147"/>
      <c r="F22" s="147"/>
      <c r="G22" s="134"/>
      <c r="H22" s="149"/>
      <c r="I22" s="150">
        <v>25</v>
      </c>
      <c r="J22" s="150" t="s">
        <v>157</v>
      </c>
      <c r="K22" s="155"/>
      <c r="L22" s="151">
        <v>28782399524</v>
      </c>
      <c r="M22" s="149"/>
      <c r="N22" s="151">
        <v>26903671557</v>
      </c>
      <c r="O22" s="149"/>
      <c r="P22" s="134"/>
    </row>
    <row r="23" spans="1:16" ht="26.25" x14ac:dyDescent="0.4">
      <c r="A23" s="150">
        <v>14</v>
      </c>
      <c r="B23" s="150" t="s">
        <v>41</v>
      </c>
      <c r="C23" s="139">
        <v>5</v>
      </c>
      <c r="D23" s="151">
        <v>23922832</v>
      </c>
      <c r="E23" s="149"/>
      <c r="F23" s="151">
        <v>27858078</v>
      </c>
      <c r="G23" s="134"/>
      <c r="H23" s="147"/>
      <c r="I23" s="154">
        <v>2511</v>
      </c>
      <c r="J23" s="154" t="s">
        <v>159</v>
      </c>
      <c r="K23" s="155" t="s">
        <v>420</v>
      </c>
      <c r="L23" s="147">
        <v>28782399524</v>
      </c>
      <c r="M23" s="147"/>
      <c r="N23" s="147">
        <v>26903671557</v>
      </c>
      <c r="O23" s="147"/>
      <c r="P23" s="134"/>
    </row>
    <row r="24" spans="1:16" ht="26.25" x14ac:dyDescent="0.4">
      <c r="A24" s="154">
        <v>1415</v>
      </c>
      <c r="B24" s="154" t="s">
        <v>43</v>
      </c>
      <c r="C24" s="153"/>
      <c r="D24" s="147">
        <v>23922832</v>
      </c>
      <c r="E24" s="147"/>
      <c r="F24" s="147">
        <v>27858078</v>
      </c>
      <c r="G24" s="134"/>
      <c r="H24" s="147"/>
      <c r="I24" s="154">
        <v>2513</v>
      </c>
      <c r="J24" s="154" t="s">
        <v>176</v>
      </c>
      <c r="K24" s="155" t="s">
        <v>419</v>
      </c>
      <c r="L24" s="147">
        <v>0</v>
      </c>
      <c r="M24" s="147"/>
      <c r="N24" s="147">
        <v>0</v>
      </c>
      <c r="O24" s="147"/>
      <c r="P24" s="134"/>
    </row>
    <row r="25" spans="1:16" ht="26.25" x14ac:dyDescent="0.4">
      <c r="A25" s="154"/>
      <c r="B25" s="154"/>
      <c r="C25" s="153"/>
      <c r="D25" s="147"/>
      <c r="E25" s="147"/>
      <c r="F25" s="147"/>
      <c r="G25" s="134"/>
      <c r="H25" s="147"/>
      <c r="I25" s="150">
        <v>27</v>
      </c>
      <c r="J25" s="150" t="s">
        <v>178</v>
      </c>
      <c r="K25" s="155"/>
      <c r="L25" s="151">
        <v>2145120596</v>
      </c>
      <c r="M25" s="149"/>
      <c r="N25" s="151">
        <v>2299505954</v>
      </c>
      <c r="O25" s="149"/>
      <c r="P25" s="134"/>
    </row>
    <row r="26" spans="1:16" ht="26.25" x14ac:dyDescent="0.4">
      <c r="A26" s="150">
        <v>19</v>
      </c>
      <c r="B26" s="150" t="s">
        <v>89</v>
      </c>
      <c r="C26" s="155"/>
      <c r="D26" s="151">
        <v>20104037690</v>
      </c>
      <c r="E26" s="149"/>
      <c r="F26" s="151">
        <v>29073378419</v>
      </c>
      <c r="G26" s="134"/>
      <c r="H26" s="147"/>
      <c r="I26" s="156"/>
      <c r="J26" s="156"/>
      <c r="K26" s="155"/>
      <c r="L26" s="156"/>
      <c r="M26" s="156"/>
      <c r="N26" s="156"/>
      <c r="O26" s="156"/>
      <c r="P26" s="134"/>
    </row>
    <row r="27" spans="1:16" ht="26.25" x14ac:dyDescent="0.4">
      <c r="A27" s="145"/>
      <c r="B27" s="145"/>
      <c r="C27" s="146"/>
      <c r="D27" s="145"/>
      <c r="E27" s="145"/>
      <c r="F27" s="145"/>
      <c r="G27" s="134"/>
      <c r="H27" s="147"/>
      <c r="I27" s="154">
        <v>2701</v>
      </c>
      <c r="J27" s="154" t="s">
        <v>180</v>
      </c>
      <c r="K27" s="139">
        <v>31</v>
      </c>
      <c r="L27" s="147">
        <v>2145120596</v>
      </c>
      <c r="M27" s="147"/>
      <c r="N27" s="147">
        <v>2299505954</v>
      </c>
      <c r="O27" s="147"/>
      <c r="P27" s="134"/>
    </row>
    <row r="28" spans="1:16" ht="26.25" x14ac:dyDescent="0.4">
      <c r="A28" s="154">
        <v>1905</v>
      </c>
      <c r="B28" s="154" t="s">
        <v>94</v>
      </c>
      <c r="C28" s="139">
        <v>6</v>
      </c>
      <c r="D28" s="157">
        <v>3468995645</v>
      </c>
      <c r="E28" s="157"/>
      <c r="F28" s="157">
        <v>5544237610</v>
      </c>
      <c r="G28" s="134"/>
      <c r="H28" s="147"/>
      <c r="I28" s="154">
        <v>2710</v>
      </c>
      <c r="J28" s="154" t="s">
        <v>421</v>
      </c>
      <c r="K28" s="155"/>
      <c r="L28" s="147">
        <v>0</v>
      </c>
      <c r="M28" s="147"/>
      <c r="N28" s="147">
        <v>0</v>
      </c>
      <c r="O28" s="147"/>
      <c r="P28" s="134"/>
    </row>
    <row r="29" spans="1:16" ht="26.25" x14ac:dyDescent="0.4">
      <c r="A29" s="154">
        <v>1906</v>
      </c>
      <c r="B29" s="154" t="s">
        <v>99</v>
      </c>
      <c r="C29" s="139">
        <v>7</v>
      </c>
      <c r="D29" s="157">
        <v>1443740760</v>
      </c>
      <c r="E29" s="157"/>
      <c r="F29" s="157">
        <v>1758653680</v>
      </c>
      <c r="G29" s="134"/>
      <c r="H29" s="147"/>
      <c r="I29" s="158"/>
      <c r="J29" s="158"/>
      <c r="K29" s="155"/>
      <c r="L29" s="158"/>
      <c r="M29" s="158"/>
      <c r="N29" s="158"/>
      <c r="O29" s="158"/>
      <c r="P29" s="134"/>
    </row>
    <row r="30" spans="1:16" ht="26.25" x14ac:dyDescent="0.4">
      <c r="A30" s="154">
        <v>1908</v>
      </c>
      <c r="B30" s="154" t="s">
        <v>103</v>
      </c>
      <c r="C30" s="139">
        <v>8</v>
      </c>
      <c r="D30" s="157">
        <v>15078954795</v>
      </c>
      <c r="E30" s="157"/>
      <c r="F30" s="157">
        <v>21209127304</v>
      </c>
      <c r="G30" s="134"/>
      <c r="H30" s="147"/>
      <c r="I30" s="150">
        <v>29</v>
      </c>
      <c r="J30" s="150" t="s">
        <v>186</v>
      </c>
      <c r="K30" s="155"/>
      <c r="L30" s="151">
        <v>12824170549</v>
      </c>
      <c r="M30" s="149"/>
      <c r="N30" s="151">
        <v>5283862483</v>
      </c>
      <c r="O30" s="149"/>
      <c r="P30" s="134"/>
    </row>
    <row r="31" spans="1:16" ht="26.25" x14ac:dyDescent="0.4">
      <c r="A31" s="154">
        <v>1909</v>
      </c>
      <c r="B31" s="154" t="s">
        <v>106</v>
      </c>
      <c r="C31" s="139">
        <v>9</v>
      </c>
      <c r="D31" s="157">
        <v>112346490</v>
      </c>
      <c r="E31" s="157"/>
      <c r="F31" s="157">
        <v>561359825</v>
      </c>
      <c r="G31" s="134"/>
      <c r="H31" s="147"/>
      <c r="I31" s="158"/>
      <c r="J31" s="158"/>
      <c r="K31" s="155"/>
      <c r="L31" s="158"/>
      <c r="M31" s="158"/>
      <c r="N31" s="158"/>
      <c r="O31" s="158"/>
      <c r="P31" s="134"/>
    </row>
    <row r="32" spans="1:16" ht="26.25" x14ac:dyDescent="0.4">
      <c r="A32" s="159"/>
      <c r="B32" s="159"/>
      <c r="C32" s="153"/>
      <c r="D32" s="157"/>
      <c r="E32" s="157"/>
      <c r="F32" s="157"/>
      <c r="G32" s="134"/>
      <c r="H32" s="147"/>
      <c r="I32" s="154">
        <v>2902</v>
      </c>
      <c r="J32" s="154" t="s">
        <v>188</v>
      </c>
      <c r="K32" s="139">
        <v>32</v>
      </c>
      <c r="L32" s="147">
        <v>12824170549</v>
      </c>
      <c r="M32" s="147"/>
      <c r="N32" s="147">
        <v>5283862483</v>
      </c>
      <c r="O32" s="147"/>
      <c r="P32" s="134"/>
    </row>
    <row r="33" spans="1:16" ht="26.25" x14ac:dyDescent="0.4">
      <c r="A33" s="160"/>
      <c r="B33" s="138" t="s">
        <v>423</v>
      </c>
      <c r="C33" s="153"/>
      <c r="D33" s="143">
        <v>204700782915</v>
      </c>
      <c r="E33" s="144"/>
      <c r="F33" s="143">
        <v>258123435376</v>
      </c>
      <c r="G33" s="134"/>
      <c r="H33" s="161"/>
      <c r="I33" s="162"/>
      <c r="J33" s="138" t="s">
        <v>423</v>
      </c>
      <c r="K33" s="155"/>
      <c r="L33" s="143">
        <v>11142443801</v>
      </c>
      <c r="M33" s="144"/>
      <c r="N33" s="143">
        <v>12175592365</v>
      </c>
      <c r="O33" s="144"/>
      <c r="P33" s="134"/>
    </row>
    <row r="34" spans="1:16" ht="26.25" x14ac:dyDescent="0.4">
      <c r="A34" s="145"/>
      <c r="B34" s="145"/>
      <c r="C34" s="146"/>
      <c r="D34" s="145"/>
      <c r="E34" s="145"/>
      <c r="F34" s="145"/>
      <c r="G34" s="134"/>
      <c r="H34" s="147"/>
      <c r="I34" s="150">
        <v>25</v>
      </c>
      <c r="J34" s="150" t="s">
        <v>157</v>
      </c>
      <c r="K34" s="155"/>
      <c r="L34" s="151">
        <v>11142443801</v>
      </c>
      <c r="M34" s="149"/>
      <c r="N34" s="151">
        <v>12175592365</v>
      </c>
      <c r="O34" s="149"/>
      <c r="P34" s="134"/>
    </row>
    <row r="35" spans="1:16" ht="26.25" x14ac:dyDescent="0.4">
      <c r="A35" s="150">
        <v>16</v>
      </c>
      <c r="B35" s="150" t="s">
        <v>47</v>
      </c>
      <c r="C35" s="153">
        <v>10</v>
      </c>
      <c r="D35" s="151">
        <v>193536856072</v>
      </c>
      <c r="E35" s="149"/>
      <c r="F35" s="151">
        <v>251640504076</v>
      </c>
      <c r="G35" s="134"/>
      <c r="H35" s="147"/>
      <c r="I35" s="154">
        <v>2511</v>
      </c>
      <c r="J35" s="154" t="s">
        <v>159</v>
      </c>
      <c r="K35" s="155" t="s">
        <v>419</v>
      </c>
      <c r="L35" s="147">
        <v>0</v>
      </c>
      <c r="M35" s="147"/>
      <c r="N35" s="147">
        <v>0</v>
      </c>
      <c r="O35" s="145"/>
      <c r="P35" s="134"/>
    </row>
    <row r="36" spans="1:16" ht="26.25" x14ac:dyDescent="0.4">
      <c r="A36" s="150"/>
      <c r="B36" s="150"/>
      <c r="C36" s="153"/>
      <c r="D36" s="149"/>
      <c r="E36" s="149"/>
      <c r="F36" s="149"/>
      <c r="G36" s="134"/>
      <c r="H36" s="147"/>
      <c r="I36" s="154">
        <v>2512</v>
      </c>
      <c r="J36" s="154" t="s">
        <v>173</v>
      </c>
      <c r="K36" s="155" t="s">
        <v>420</v>
      </c>
      <c r="L36" s="147">
        <v>11142443801</v>
      </c>
      <c r="M36" s="147"/>
      <c r="N36" s="147">
        <v>12175592365</v>
      </c>
      <c r="O36" s="145"/>
      <c r="P36" s="134"/>
    </row>
    <row r="37" spans="1:16" ht="26.25" x14ac:dyDescent="0.4">
      <c r="A37" s="154">
        <v>1605</v>
      </c>
      <c r="B37" s="154" t="s">
        <v>49</v>
      </c>
      <c r="C37" s="153">
        <v>11</v>
      </c>
      <c r="D37" s="147">
        <v>47977529862</v>
      </c>
      <c r="E37" s="147"/>
      <c r="F37" s="147">
        <v>38863509372</v>
      </c>
      <c r="G37" s="134"/>
      <c r="H37" s="147"/>
      <c r="I37" s="154"/>
      <c r="J37" s="154"/>
      <c r="K37" s="155"/>
      <c r="L37" s="147"/>
      <c r="M37" s="147"/>
      <c r="N37" s="147"/>
      <c r="O37" s="147"/>
      <c r="P37" s="134"/>
    </row>
    <row r="38" spans="1:16" ht="26.25" x14ac:dyDescent="0.4">
      <c r="A38" s="154">
        <v>1615</v>
      </c>
      <c r="B38" s="154" t="s">
        <v>53</v>
      </c>
      <c r="C38" s="153">
        <v>12</v>
      </c>
      <c r="D38" s="147">
        <v>59339786691</v>
      </c>
      <c r="E38" s="147"/>
      <c r="F38" s="147">
        <v>83406386070</v>
      </c>
      <c r="G38" s="134"/>
      <c r="H38" s="147"/>
      <c r="I38" s="150">
        <v>27</v>
      </c>
      <c r="J38" s="150" t="s">
        <v>178</v>
      </c>
      <c r="K38" s="155"/>
      <c r="L38" s="151">
        <v>0</v>
      </c>
      <c r="M38" s="149"/>
      <c r="N38" s="151">
        <v>0</v>
      </c>
      <c r="O38" s="149"/>
      <c r="P38" s="134"/>
    </row>
    <row r="39" spans="1:16" ht="26.25" x14ac:dyDescent="0.4">
      <c r="A39" s="154">
        <v>1635</v>
      </c>
      <c r="B39" s="154" t="s">
        <v>57</v>
      </c>
      <c r="C39" s="153">
        <v>13</v>
      </c>
      <c r="D39" s="147">
        <v>1127635977</v>
      </c>
      <c r="E39" s="147"/>
      <c r="F39" s="147">
        <v>1089727209</v>
      </c>
      <c r="G39" s="134"/>
      <c r="H39" s="147"/>
      <c r="I39" s="158"/>
      <c r="J39" s="158"/>
      <c r="K39" s="155"/>
      <c r="L39" s="158"/>
      <c r="M39" s="158"/>
      <c r="N39" s="158"/>
      <c r="O39" s="158"/>
      <c r="P39" s="134"/>
    </row>
    <row r="40" spans="1:16" ht="26.25" x14ac:dyDescent="0.4">
      <c r="A40" s="154">
        <v>1640</v>
      </c>
      <c r="B40" s="154" t="s">
        <v>61</v>
      </c>
      <c r="C40" s="153">
        <v>14</v>
      </c>
      <c r="D40" s="147">
        <v>54384440186</v>
      </c>
      <c r="E40" s="147"/>
      <c r="F40" s="147">
        <v>90072037374</v>
      </c>
      <c r="G40" s="134"/>
      <c r="H40" s="147"/>
      <c r="I40" s="154">
        <v>2701</v>
      </c>
      <c r="J40" s="154" t="s">
        <v>180</v>
      </c>
      <c r="K40" s="153"/>
      <c r="L40" s="147">
        <v>0</v>
      </c>
      <c r="M40" s="147"/>
      <c r="N40" s="147">
        <v>0</v>
      </c>
      <c r="O40" s="147"/>
      <c r="P40" s="134"/>
    </row>
    <row r="41" spans="1:16" ht="26.25" x14ac:dyDescent="0.4">
      <c r="A41" s="154">
        <v>1655</v>
      </c>
      <c r="B41" s="154" t="s">
        <v>66</v>
      </c>
      <c r="C41" s="153">
        <v>15</v>
      </c>
      <c r="D41" s="147">
        <v>2901385928</v>
      </c>
      <c r="E41" s="147"/>
      <c r="F41" s="147">
        <v>2893179551</v>
      </c>
      <c r="G41" s="134"/>
      <c r="H41" s="147"/>
      <c r="I41" s="145"/>
      <c r="J41" s="145"/>
      <c r="K41" s="146"/>
      <c r="L41" s="145"/>
      <c r="M41" s="145"/>
      <c r="N41" s="145"/>
      <c r="O41" s="145"/>
      <c r="P41" s="134"/>
    </row>
    <row r="42" spans="1:16" ht="26.25" x14ac:dyDescent="0.4">
      <c r="A42" s="154">
        <v>1665</v>
      </c>
      <c r="B42" s="154" t="s">
        <v>72</v>
      </c>
      <c r="C42" s="153">
        <v>16</v>
      </c>
      <c r="D42" s="147">
        <v>43540516909</v>
      </c>
      <c r="E42" s="147"/>
      <c r="F42" s="147">
        <v>43313013599</v>
      </c>
      <c r="G42" s="134"/>
      <c r="H42" s="147"/>
      <c r="I42" s="145"/>
      <c r="J42" s="145"/>
      <c r="K42" s="146"/>
      <c r="L42" s="145"/>
      <c r="M42" s="145"/>
      <c r="N42" s="145"/>
      <c r="O42" s="145"/>
      <c r="P42" s="134"/>
    </row>
    <row r="43" spans="1:16" ht="26.25" x14ac:dyDescent="0.4">
      <c r="A43" s="154">
        <v>1670</v>
      </c>
      <c r="B43" s="154" t="s">
        <v>78</v>
      </c>
      <c r="C43" s="153">
        <v>17</v>
      </c>
      <c r="D43" s="147">
        <v>32402854232</v>
      </c>
      <c r="E43" s="147"/>
      <c r="F43" s="147">
        <v>32788075754</v>
      </c>
      <c r="G43" s="134"/>
      <c r="H43" s="156"/>
      <c r="I43" s="150">
        <v>29</v>
      </c>
      <c r="J43" s="150" t="s">
        <v>186</v>
      </c>
      <c r="K43" s="155"/>
      <c r="L43" s="151">
        <v>0</v>
      </c>
      <c r="M43" s="149"/>
      <c r="N43" s="151">
        <v>0</v>
      </c>
      <c r="O43" s="149"/>
      <c r="P43" s="134"/>
    </row>
    <row r="44" spans="1:16" ht="26.25" x14ac:dyDescent="0.4">
      <c r="A44" s="154">
        <v>1680</v>
      </c>
      <c r="B44" s="154" t="s">
        <v>82</v>
      </c>
      <c r="C44" s="153">
        <v>18</v>
      </c>
      <c r="D44" s="147">
        <v>12789601430</v>
      </c>
      <c r="E44" s="147"/>
      <c r="F44" s="147">
        <v>12811056869</v>
      </c>
      <c r="G44" s="134"/>
      <c r="H44" s="149"/>
      <c r="I44" s="154">
        <v>2902</v>
      </c>
      <c r="J44" s="154" t="s">
        <v>188</v>
      </c>
      <c r="K44" s="153"/>
      <c r="L44" s="147">
        <v>0</v>
      </c>
      <c r="M44" s="147"/>
      <c r="N44" s="147">
        <v>0</v>
      </c>
      <c r="O44" s="147"/>
      <c r="P44" s="134"/>
    </row>
    <row r="45" spans="1:16" ht="26.25" x14ac:dyDescent="0.4">
      <c r="A45" s="154">
        <v>1685</v>
      </c>
      <c r="B45" s="154" t="s">
        <v>85</v>
      </c>
      <c r="C45" s="153">
        <v>19</v>
      </c>
      <c r="D45" s="147">
        <v>-60926895143</v>
      </c>
      <c r="E45" s="147"/>
      <c r="F45" s="147">
        <v>-53596481722</v>
      </c>
      <c r="G45" s="134"/>
      <c r="H45" s="147"/>
      <c r="I45" s="154">
        <v>2905</v>
      </c>
      <c r="J45" s="154" t="s">
        <v>422</v>
      </c>
      <c r="K45" s="153"/>
      <c r="L45" s="147">
        <v>0</v>
      </c>
      <c r="M45" s="147"/>
      <c r="N45" s="147">
        <v>0</v>
      </c>
      <c r="O45" s="147"/>
      <c r="P45" s="134"/>
    </row>
    <row r="46" spans="1:16" ht="27" thickBot="1" x14ac:dyDescent="0.45">
      <c r="A46" s="154"/>
      <c r="B46" s="154"/>
      <c r="C46" s="153"/>
      <c r="D46" s="147"/>
      <c r="E46" s="147"/>
      <c r="F46" s="147"/>
      <c r="G46" s="134"/>
      <c r="H46" s="149"/>
      <c r="I46" s="162"/>
      <c r="J46" s="164" t="s">
        <v>424</v>
      </c>
      <c r="K46" s="153"/>
      <c r="L46" s="165">
        <v>59661407125</v>
      </c>
      <c r="M46" s="144"/>
      <c r="N46" s="165">
        <v>53187867767</v>
      </c>
      <c r="O46" s="144"/>
      <c r="P46" s="134"/>
    </row>
    <row r="47" spans="1:16" ht="27" thickTop="1" x14ac:dyDescent="0.4">
      <c r="A47" s="150">
        <v>19</v>
      </c>
      <c r="B47" s="150" t="s">
        <v>89</v>
      </c>
      <c r="C47" s="153">
        <v>20</v>
      </c>
      <c r="D47" s="151">
        <v>11163926843</v>
      </c>
      <c r="E47" s="149"/>
      <c r="F47" s="151">
        <v>6482931300</v>
      </c>
      <c r="G47" s="134"/>
      <c r="H47" s="147"/>
      <c r="I47" s="138">
        <v>3</v>
      </c>
      <c r="J47" s="138" t="s">
        <v>190</v>
      </c>
      <c r="K47" s="153">
        <v>33</v>
      </c>
      <c r="L47" s="166"/>
      <c r="M47" s="166"/>
      <c r="N47" s="166"/>
      <c r="O47" s="166"/>
      <c r="P47" s="134"/>
    </row>
    <row r="48" spans="1:16" ht="26.25" x14ac:dyDescent="0.4">
      <c r="A48" s="145"/>
      <c r="B48" s="145"/>
      <c r="C48" s="146"/>
      <c r="D48" s="145"/>
      <c r="E48" s="145"/>
      <c r="F48" s="145"/>
      <c r="G48" s="134"/>
      <c r="H48" s="147"/>
      <c r="I48" s="150">
        <v>31</v>
      </c>
      <c r="J48" s="150" t="s">
        <v>192</v>
      </c>
      <c r="K48" s="155"/>
      <c r="L48" s="151">
        <v>168813218987</v>
      </c>
      <c r="M48" s="149"/>
      <c r="N48" s="151">
        <v>237376294594</v>
      </c>
      <c r="O48" s="149"/>
      <c r="P48" s="134"/>
    </row>
    <row r="49" spans="1:17" ht="26.25" x14ac:dyDescent="0.4">
      <c r="A49" s="154">
        <v>1902</v>
      </c>
      <c r="B49" s="154" t="s">
        <v>91</v>
      </c>
      <c r="C49" s="153">
        <v>21</v>
      </c>
      <c r="D49" s="157">
        <v>6644408632</v>
      </c>
      <c r="E49" s="157"/>
      <c r="F49" s="157">
        <v>561995837</v>
      </c>
      <c r="G49" s="134"/>
      <c r="H49" s="147"/>
      <c r="I49" s="154" t="s">
        <v>193</v>
      </c>
      <c r="J49" s="154" t="s">
        <v>194</v>
      </c>
      <c r="K49" s="153"/>
      <c r="L49" s="147">
        <v>22612118715</v>
      </c>
      <c r="M49" s="147"/>
      <c r="N49" s="147">
        <v>22612118715</v>
      </c>
      <c r="O49" s="147"/>
      <c r="P49" s="134"/>
    </row>
    <row r="50" spans="1:17" ht="26.25" x14ac:dyDescent="0.4">
      <c r="A50" s="154">
        <v>1905</v>
      </c>
      <c r="B50" s="154" t="s">
        <v>94</v>
      </c>
      <c r="C50" s="153">
        <v>22</v>
      </c>
      <c r="D50" s="157">
        <v>1215273294</v>
      </c>
      <c r="E50" s="157"/>
      <c r="F50" s="157">
        <v>960982168</v>
      </c>
      <c r="G50" s="134"/>
      <c r="H50" s="147"/>
      <c r="I50" s="154" t="s">
        <v>199</v>
      </c>
      <c r="J50" s="154" t="s">
        <v>200</v>
      </c>
      <c r="K50" s="153">
        <v>34</v>
      </c>
      <c r="L50" s="167">
        <v>-1301137921</v>
      </c>
      <c r="M50" s="167"/>
      <c r="N50" s="167">
        <v>33024102199</v>
      </c>
      <c r="O50" s="167"/>
      <c r="P50" s="134"/>
    </row>
    <row r="51" spans="1:17" ht="26.25" x14ac:dyDescent="0.4">
      <c r="A51" s="154">
        <v>1906</v>
      </c>
      <c r="B51" s="154" t="s">
        <v>99</v>
      </c>
      <c r="C51" s="153" t="s">
        <v>419</v>
      </c>
      <c r="D51" s="157">
        <v>0</v>
      </c>
      <c r="E51" s="157"/>
      <c r="F51" s="157"/>
      <c r="G51" s="134"/>
      <c r="H51" s="147"/>
      <c r="I51" s="154">
        <v>310900</v>
      </c>
      <c r="J51" s="154" t="s">
        <v>197</v>
      </c>
      <c r="K51" s="146" t="s">
        <v>419</v>
      </c>
      <c r="L51" s="147">
        <v>147502238193</v>
      </c>
      <c r="M51" s="147"/>
      <c r="N51" s="147">
        <v>181740073680</v>
      </c>
      <c r="O51" s="147"/>
      <c r="P51" s="134"/>
    </row>
    <row r="52" spans="1:17" ht="26.25" x14ac:dyDescent="0.4">
      <c r="A52" s="154">
        <v>1970</v>
      </c>
      <c r="B52" s="154" t="s">
        <v>109</v>
      </c>
      <c r="C52" s="153">
        <v>23</v>
      </c>
      <c r="D52" s="157">
        <v>12116342449</v>
      </c>
      <c r="E52" s="157"/>
      <c r="F52" s="157">
        <v>11310012638</v>
      </c>
      <c r="G52" s="134"/>
      <c r="H52" s="147"/>
      <c r="I52" s="154" t="s">
        <v>425</v>
      </c>
      <c r="J52" s="154" t="s">
        <v>426</v>
      </c>
      <c r="K52" s="153" t="s">
        <v>419</v>
      </c>
      <c r="L52" s="147">
        <v>0</v>
      </c>
      <c r="M52" s="147"/>
      <c r="N52" s="147">
        <v>0</v>
      </c>
      <c r="O52" s="147"/>
      <c r="P52" s="134"/>
    </row>
    <row r="53" spans="1:17" ht="26.25" x14ac:dyDescent="0.4">
      <c r="A53" s="154">
        <v>1975</v>
      </c>
      <c r="B53" s="154" t="s">
        <v>112</v>
      </c>
      <c r="C53" s="153">
        <v>24</v>
      </c>
      <c r="D53" s="157">
        <v>-8812097532</v>
      </c>
      <c r="E53" s="157"/>
      <c r="F53" s="157">
        <v>-6350059343</v>
      </c>
      <c r="G53" s="134"/>
      <c r="H53" s="147"/>
      <c r="I53" s="154">
        <v>314500</v>
      </c>
      <c r="J53" s="154" t="s">
        <v>201</v>
      </c>
      <c r="K53" s="153" t="s">
        <v>419</v>
      </c>
      <c r="L53" s="147">
        <v>0</v>
      </c>
      <c r="M53" s="147"/>
      <c r="N53" s="147"/>
      <c r="O53" s="147"/>
      <c r="P53" s="134"/>
    </row>
    <row r="54" spans="1:17" ht="27" thickBot="1" x14ac:dyDescent="0.45">
      <c r="A54" s="150"/>
      <c r="B54" s="150"/>
      <c r="C54" s="153"/>
      <c r="D54" s="149"/>
      <c r="E54" s="149"/>
      <c r="F54" s="149"/>
      <c r="G54" s="134"/>
      <c r="H54" s="147"/>
      <c r="I54" s="158"/>
      <c r="J54" s="164" t="s">
        <v>427</v>
      </c>
      <c r="K54" s="153"/>
      <c r="L54" s="165">
        <v>168813218987</v>
      </c>
      <c r="M54" s="144"/>
      <c r="N54" s="165">
        <v>237376294594</v>
      </c>
      <c r="O54" s="144"/>
      <c r="P54" s="134"/>
    </row>
    <row r="55" spans="1:17" ht="27" thickTop="1" x14ac:dyDescent="0.4">
      <c r="A55" s="168"/>
      <c r="B55" s="156"/>
      <c r="C55" s="163"/>
      <c r="D55" s="156"/>
      <c r="E55" s="156"/>
      <c r="F55" s="156"/>
      <c r="G55" s="134"/>
      <c r="H55" s="147"/>
      <c r="I55" s="163"/>
      <c r="J55" s="163"/>
      <c r="K55" s="163"/>
      <c r="L55" s="163"/>
      <c r="M55" s="163"/>
      <c r="N55" s="163"/>
      <c r="O55" s="163"/>
      <c r="P55" s="134"/>
    </row>
    <row r="56" spans="1:17" ht="27" thickBot="1" x14ac:dyDescent="0.45">
      <c r="A56" s="168"/>
      <c r="B56" s="164" t="s">
        <v>428</v>
      </c>
      <c r="C56" s="153"/>
      <c r="D56" s="165">
        <v>228474626112</v>
      </c>
      <c r="E56" s="144"/>
      <c r="F56" s="165">
        <v>290564162361</v>
      </c>
      <c r="G56" s="134"/>
      <c r="H56" s="147"/>
      <c r="I56" s="169"/>
      <c r="J56" s="164" t="s">
        <v>429</v>
      </c>
      <c r="K56" s="153"/>
      <c r="L56" s="165">
        <v>228474626112</v>
      </c>
      <c r="M56" s="144"/>
      <c r="N56" s="165">
        <v>290564162361</v>
      </c>
      <c r="O56" s="144"/>
      <c r="P56" s="134"/>
    </row>
    <row r="57" spans="1:17" ht="27" thickTop="1" x14ac:dyDescent="0.4">
      <c r="A57" s="168"/>
      <c r="B57" s="164"/>
      <c r="C57" s="153"/>
      <c r="D57" s="144"/>
      <c r="E57" s="144"/>
      <c r="F57" s="144"/>
      <c r="G57" s="134"/>
      <c r="H57" s="147"/>
      <c r="I57" s="145"/>
      <c r="J57" s="164"/>
      <c r="K57" s="153"/>
      <c r="L57" s="170">
        <v>0</v>
      </c>
      <c r="M57" s="170"/>
      <c r="N57" s="170">
        <v>0</v>
      </c>
      <c r="O57" s="170"/>
      <c r="P57" s="134"/>
    </row>
    <row r="58" spans="1:17" ht="26.25" x14ac:dyDescent="0.4">
      <c r="A58" s="164">
        <v>8</v>
      </c>
      <c r="B58" s="164" t="s">
        <v>333</v>
      </c>
      <c r="C58" s="153">
        <v>47</v>
      </c>
      <c r="D58" s="171">
        <v>0</v>
      </c>
      <c r="E58" s="172"/>
      <c r="F58" s="171">
        <v>0</v>
      </c>
      <c r="G58" s="134"/>
      <c r="H58" s="147"/>
      <c r="I58" s="164">
        <v>9</v>
      </c>
      <c r="J58" s="164" t="s">
        <v>355</v>
      </c>
      <c r="K58" s="153">
        <v>48</v>
      </c>
      <c r="L58" s="171">
        <v>0</v>
      </c>
      <c r="M58" s="172"/>
      <c r="N58" s="171">
        <v>0</v>
      </c>
      <c r="O58" s="172"/>
      <c r="P58" s="134"/>
    </row>
    <row r="59" spans="1:17" ht="26.25" x14ac:dyDescent="0.4">
      <c r="A59" s="150">
        <v>81</v>
      </c>
      <c r="B59" s="150" t="s">
        <v>335</v>
      </c>
      <c r="C59" s="153"/>
      <c r="D59" s="149">
        <v>796132000</v>
      </c>
      <c r="E59" s="149"/>
      <c r="F59" s="149">
        <v>796132000</v>
      </c>
      <c r="G59" s="134"/>
      <c r="H59" s="149"/>
      <c r="I59" s="150">
        <v>91</v>
      </c>
      <c r="J59" s="150" t="s">
        <v>419</v>
      </c>
      <c r="K59" s="153"/>
      <c r="L59" s="149">
        <v>23721530018</v>
      </c>
      <c r="M59" s="149"/>
      <c r="N59" s="149">
        <v>24290607185</v>
      </c>
      <c r="O59" s="149"/>
      <c r="P59" s="134"/>
    </row>
    <row r="60" spans="1:17" ht="26.25" x14ac:dyDescent="0.4">
      <c r="A60" s="150">
        <v>83</v>
      </c>
      <c r="B60" s="150" t="s">
        <v>339</v>
      </c>
      <c r="C60" s="153"/>
      <c r="D60" s="149">
        <v>8345528880</v>
      </c>
      <c r="E60" s="149"/>
      <c r="F60" s="149">
        <v>6992893989</v>
      </c>
      <c r="G60" s="134"/>
      <c r="H60" s="149"/>
      <c r="I60" s="150">
        <v>93</v>
      </c>
      <c r="J60" s="150" t="s">
        <v>364</v>
      </c>
      <c r="K60" s="153"/>
      <c r="L60" s="149">
        <v>1414103102</v>
      </c>
      <c r="M60" s="149"/>
      <c r="N60" s="149">
        <v>1414103102</v>
      </c>
      <c r="O60" s="149"/>
      <c r="P60" s="134"/>
    </row>
    <row r="61" spans="1:17" ht="26.25" x14ac:dyDescent="0.4">
      <c r="A61" s="173">
        <v>89</v>
      </c>
      <c r="B61" s="173" t="s">
        <v>346</v>
      </c>
      <c r="C61" s="153"/>
      <c r="D61" s="174">
        <v>-9141660880</v>
      </c>
      <c r="E61" s="174"/>
      <c r="F61" s="174">
        <v>-7789025989</v>
      </c>
      <c r="G61" s="134"/>
      <c r="H61" s="175"/>
      <c r="I61" s="150">
        <v>99</v>
      </c>
      <c r="J61" s="173" t="s">
        <v>371</v>
      </c>
      <c r="K61" s="153"/>
      <c r="L61" s="174">
        <v>-25135633120</v>
      </c>
      <c r="M61" s="174"/>
      <c r="N61" s="174">
        <v>-25704710287</v>
      </c>
      <c r="O61" s="174"/>
      <c r="P61" s="134"/>
    </row>
    <row r="62" spans="1:17" ht="26.25" x14ac:dyDescent="0.4">
      <c r="A62" s="145"/>
      <c r="B62" s="145"/>
      <c r="C62" s="145"/>
      <c r="D62" s="145"/>
      <c r="E62" s="145"/>
      <c r="F62" s="145"/>
      <c r="G62" s="134"/>
      <c r="H62" s="147"/>
      <c r="I62" s="145"/>
      <c r="J62" s="145"/>
      <c r="K62" s="145"/>
      <c r="L62" s="145"/>
      <c r="M62" s="145"/>
      <c r="N62" s="145"/>
      <c r="O62" s="145"/>
      <c r="P62" s="134"/>
    </row>
    <row r="63" spans="1:17" ht="27" customHeight="1" x14ac:dyDescent="0.25">
      <c r="A63" s="145"/>
      <c r="B63" s="145"/>
      <c r="C63" s="145"/>
      <c r="D63" s="145"/>
      <c r="E63" s="145"/>
      <c r="F63" s="145"/>
      <c r="G63" s="145"/>
      <c r="H63" s="145"/>
      <c r="I63" s="145"/>
      <c r="J63" s="145"/>
      <c r="K63" s="145"/>
      <c r="L63" s="145"/>
      <c r="M63" s="145"/>
      <c r="N63" s="145"/>
      <c r="O63" s="145"/>
      <c r="P63" s="145"/>
    </row>
    <row r="64" spans="1:17" ht="30" x14ac:dyDescent="0.4">
      <c r="A64" s="176"/>
      <c r="B64" s="176"/>
      <c r="C64" s="176"/>
      <c r="D64" s="176"/>
      <c r="E64" s="176"/>
      <c r="F64" s="176"/>
      <c r="G64" s="132"/>
      <c r="H64" s="176"/>
      <c r="I64" s="177"/>
      <c r="J64" s="178"/>
      <c r="K64" s="179"/>
      <c r="L64" s="179"/>
      <c r="M64" s="179"/>
      <c r="N64" s="179"/>
      <c r="O64" s="179"/>
      <c r="P64" s="180"/>
      <c r="Q64" s="181"/>
    </row>
    <row r="65" spans="1:17" ht="30" x14ac:dyDescent="0.4">
      <c r="A65" s="176"/>
      <c r="B65" s="176"/>
      <c r="C65" s="176"/>
      <c r="D65" s="176"/>
      <c r="E65" s="176"/>
      <c r="F65" s="176"/>
      <c r="G65" s="132"/>
      <c r="H65" s="176"/>
      <c r="I65" s="177"/>
      <c r="J65" s="178"/>
      <c r="K65" s="179"/>
      <c r="L65" s="179"/>
      <c r="M65" s="179"/>
      <c r="N65" s="179"/>
      <c r="O65" s="179"/>
      <c r="P65" s="180"/>
      <c r="Q65" s="181"/>
    </row>
    <row r="66" spans="1:17" ht="30" x14ac:dyDescent="0.4">
      <c r="A66" s="176"/>
      <c r="B66" s="176"/>
      <c r="C66" s="176"/>
      <c r="D66" s="176"/>
      <c r="E66" s="176"/>
      <c r="F66" s="176"/>
      <c r="G66" s="132"/>
      <c r="H66" s="176"/>
      <c r="I66" s="177"/>
      <c r="J66" s="176"/>
      <c r="K66" s="176"/>
      <c r="L66" s="176"/>
      <c r="M66" s="176"/>
      <c r="N66" s="176"/>
      <c r="O66" s="176"/>
      <c r="P66" s="176"/>
      <c r="Q66" s="181"/>
    </row>
    <row r="67" spans="1:17" ht="26.25" x14ac:dyDescent="0.4">
      <c r="A67" s="391" t="s">
        <v>430</v>
      </c>
      <c r="B67" s="391"/>
      <c r="C67" s="391"/>
      <c r="D67" s="391"/>
      <c r="E67" s="391"/>
      <c r="F67" s="391"/>
      <c r="G67" s="391"/>
      <c r="H67" s="391"/>
      <c r="I67" s="391"/>
      <c r="J67" s="391" t="s">
        <v>430</v>
      </c>
      <c r="K67" s="391"/>
      <c r="L67" s="391"/>
      <c r="M67" s="145"/>
      <c r="N67" s="145"/>
      <c r="O67" s="145"/>
      <c r="P67" s="145"/>
      <c r="Q67" s="181"/>
    </row>
    <row r="68" spans="1:17" ht="27.75" x14ac:dyDescent="0.4">
      <c r="A68" s="392" t="s">
        <v>475</v>
      </c>
      <c r="B68" s="392"/>
      <c r="C68" s="392"/>
      <c r="D68" s="392"/>
      <c r="E68" s="392"/>
      <c r="F68" s="392"/>
      <c r="G68" s="392"/>
      <c r="H68" s="392"/>
      <c r="I68" s="392"/>
      <c r="J68" s="393" t="s">
        <v>381</v>
      </c>
      <c r="K68" s="393"/>
      <c r="L68" s="393"/>
      <c r="M68" s="182"/>
      <c r="N68" s="182"/>
      <c r="O68" s="182"/>
      <c r="P68" s="183"/>
      <c r="Q68" s="181"/>
    </row>
    <row r="69" spans="1:17" ht="27.75" x14ac:dyDescent="0.4">
      <c r="A69" s="394" t="s">
        <v>476</v>
      </c>
      <c r="B69" s="394"/>
      <c r="C69" s="394"/>
      <c r="D69" s="394"/>
      <c r="E69" s="394"/>
      <c r="F69" s="394"/>
      <c r="G69" s="394"/>
      <c r="H69" s="394"/>
      <c r="I69" s="394"/>
      <c r="J69" s="394" t="s">
        <v>410</v>
      </c>
      <c r="K69" s="394"/>
      <c r="L69" s="394"/>
      <c r="M69" s="184"/>
      <c r="N69" s="182"/>
      <c r="O69" s="182"/>
      <c r="P69" s="183"/>
      <c r="Q69" s="181"/>
    </row>
    <row r="70" spans="1:17" ht="26.25" x14ac:dyDescent="0.4">
      <c r="A70" s="396" t="s">
        <v>477</v>
      </c>
      <c r="B70" s="396"/>
      <c r="C70" s="396"/>
      <c r="D70" s="396"/>
      <c r="E70" s="396"/>
      <c r="F70" s="396"/>
      <c r="G70" s="396"/>
      <c r="H70" s="396"/>
      <c r="I70" s="396"/>
      <c r="J70" s="397" t="s">
        <v>382</v>
      </c>
      <c r="K70" s="397"/>
      <c r="L70" s="397"/>
      <c r="M70" s="185"/>
      <c r="N70" s="185"/>
      <c r="O70" s="185"/>
      <c r="P70" s="186"/>
      <c r="Q70" s="181"/>
    </row>
    <row r="71" spans="1:17" ht="27.75" x14ac:dyDescent="0.4">
      <c r="A71" s="187"/>
      <c r="B71" s="187"/>
      <c r="C71" s="187"/>
      <c r="D71" s="188"/>
      <c r="E71" s="188"/>
      <c r="F71" s="188"/>
      <c r="G71" s="189"/>
      <c r="H71" s="190"/>
      <c r="I71" s="188"/>
      <c r="J71" s="188"/>
      <c r="K71" s="191"/>
      <c r="L71" s="191"/>
      <c r="M71" s="191"/>
      <c r="N71" s="191"/>
      <c r="O71" s="191"/>
      <c r="P71" s="189"/>
      <c r="Q71" s="181"/>
    </row>
    <row r="72" spans="1:17" ht="27.75" x14ac:dyDescent="0.4">
      <c r="A72" s="187"/>
      <c r="B72" s="187"/>
      <c r="C72" s="187"/>
      <c r="D72" s="191"/>
      <c r="E72" s="191"/>
      <c r="F72" s="191"/>
      <c r="G72" s="189"/>
      <c r="H72" s="192"/>
      <c r="I72" s="191"/>
      <c r="J72" s="191"/>
      <c r="K72" s="191"/>
      <c r="L72" s="191"/>
      <c r="M72" s="191"/>
      <c r="N72" s="191"/>
      <c r="O72" s="191"/>
      <c r="P72" s="189"/>
      <c r="Q72" s="181"/>
    </row>
    <row r="73" spans="1:17" ht="27.75" x14ac:dyDescent="0.4">
      <c r="A73" s="187"/>
      <c r="B73" s="187"/>
      <c r="C73" s="187"/>
      <c r="D73" s="191"/>
      <c r="E73" s="191"/>
      <c r="F73" s="191"/>
      <c r="G73" s="189"/>
      <c r="H73" s="193"/>
      <c r="I73" s="191"/>
      <c r="J73" s="191"/>
      <c r="K73" s="191"/>
      <c r="L73" s="191"/>
      <c r="M73" s="191"/>
      <c r="N73" s="191"/>
      <c r="O73" s="191"/>
      <c r="P73" s="189"/>
      <c r="Q73" s="181"/>
    </row>
    <row r="74" spans="1:17" ht="30" x14ac:dyDescent="0.4">
      <c r="A74" s="398"/>
      <c r="B74" s="398"/>
      <c r="C74" s="398"/>
      <c r="D74" s="398"/>
      <c r="E74" s="194"/>
      <c r="F74" s="194"/>
      <c r="G74" s="189"/>
      <c r="H74" s="195"/>
      <c r="I74" s="196"/>
      <c r="J74" s="197"/>
      <c r="K74" s="197"/>
      <c r="L74" s="197"/>
      <c r="M74" s="197"/>
      <c r="N74" s="197"/>
      <c r="O74" s="197"/>
      <c r="P74" s="189"/>
      <c r="Q74" s="181"/>
    </row>
    <row r="75" spans="1:17" ht="30" x14ac:dyDescent="0.4">
      <c r="A75" s="398"/>
      <c r="B75" s="398"/>
      <c r="C75" s="398"/>
      <c r="D75" s="398"/>
      <c r="E75" s="194"/>
      <c r="F75" s="194"/>
      <c r="G75" s="189"/>
      <c r="H75" s="195"/>
      <c r="I75" s="188"/>
      <c r="J75" s="188"/>
      <c r="K75" s="188"/>
      <c r="L75" s="188"/>
      <c r="M75" s="188"/>
      <c r="N75" s="188"/>
      <c r="O75" s="188"/>
      <c r="P75" s="189"/>
      <c r="Q75" s="181"/>
    </row>
    <row r="76" spans="1:17" ht="26.25" x14ac:dyDescent="0.4">
      <c r="A76" s="399" t="s">
        <v>430</v>
      </c>
      <c r="B76" s="399"/>
      <c r="C76" s="399"/>
      <c r="D76" s="399"/>
      <c r="E76" s="399"/>
      <c r="F76" s="399"/>
      <c r="G76" s="399"/>
      <c r="H76" s="399"/>
      <c r="I76" s="399"/>
      <c r="J76" s="399"/>
      <c r="K76" s="399"/>
      <c r="L76" s="399"/>
      <c r="M76" s="399"/>
      <c r="N76" s="399"/>
      <c r="O76" s="399"/>
      <c r="P76" s="399"/>
      <c r="Q76" s="181"/>
    </row>
    <row r="77" spans="1:17" ht="26.25" x14ac:dyDescent="0.4">
      <c r="A77" s="400" t="s">
        <v>470</v>
      </c>
      <c r="B77" s="400"/>
      <c r="C77" s="400"/>
      <c r="D77" s="400"/>
      <c r="E77" s="400"/>
      <c r="F77" s="400"/>
      <c r="G77" s="400"/>
      <c r="H77" s="400"/>
      <c r="I77" s="400"/>
      <c r="J77" s="400"/>
      <c r="K77" s="400"/>
      <c r="L77" s="400"/>
      <c r="M77" s="400"/>
      <c r="N77" s="400"/>
      <c r="O77" s="400"/>
      <c r="P77" s="400"/>
      <c r="Q77" s="181"/>
    </row>
    <row r="78" spans="1:17" ht="26.25" x14ac:dyDescent="0.4">
      <c r="A78" s="395" t="s">
        <v>471</v>
      </c>
      <c r="B78" s="395"/>
      <c r="C78" s="395"/>
      <c r="D78" s="395"/>
      <c r="E78" s="395"/>
      <c r="F78" s="395"/>
      <c r="G78" s="395"/>
      <c r="H78" s="395"/>
      <c r="I78" s="395"/>
      <c r="J78" s="395"/>
      <c r="K78" s="395"/>
      <c r="L78" s="395"/>
      <c r="M78" s="395"/>
      <c r="N78" s="395"/>
      <c r="O78" s="334"/>
      <c r="P78" s="334"/>
      <c r="Q78" s="181"/>
    </row>
    <row r="79" spans="1:17" ht="26.25" x14ac:dyDescent="0.4">
      <c r="A79" s="395" t="s">
        <v>473</v>
      </c>
      <c r="B79" s="395"/>
      <c r="C79" s="395"/>
      <c r="D79" s="395"/>
      <c r="E79" s="395"/>
      <c r="F79" s="395"/>
      <c r="G79" s="395"/>
      <c r="H79" s="395"/>
      <c r="I79" s="395"/>
      <c r="J79" s="395"/>
      <c r="K79" s="395"/>
      <c r="L79" s="395"/>
      <c r="M79" s="395"/>
      <c r="N79" s="395"/>
      <c r="O79" s="395"/>
      <c r="P79" s="395"/>
      <c r="Q79" s="181"/>
    </row>
  </sheetData>
  <mergeCells count="14">
    <mergeCell ref="A78:N78"/>
    <mergeCell ref="A79:P79"/>
    <mergeCell ref="A70:I70"/>
    <mergeCell ref="J70:L70"/>
    <mergeCell ref="A74:D74"/>
    <mergeCell ref="A75:D75"/>
    <mergeCell ref="A76:P76"/>
    <mergeCell ref="A77:P77"/>
    <mergeCell ref="A67:I67"/>
    <mergeCell ref="J67:L67"/>
    <mergeCell ref="A68:I68"/>
    <mergeCell ref="J68:L68"/>
    <mergeCell ref="A69:I69"/>
    <mergeCell ref="J69:L6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4"/>
  <sheetViews>
    <sheetView topLeftCell="A28" zoomScale="70" zoomScaleNormal="70" workbookViewId="0">
      <selection activeCell="A51" sqref="A51:B51"/>
    </sheetView>
  </sheetViews>
  <sheetFormatPr baseColWidth="10" defaultRowHeight="15" x14ac:dyDescent="0.25"/>
  <cols>
    <col min="1" max="1" width="17.140625" customWidth="1"/>
    <col min="2" max="2" width="74" customWidth="1"/>
    <col min="3" max="3" width="14.85546875" customWidth="1"/>
    <col min="4" max="4" width="38.5703125" customWidth="1"/>
    <col min="5" max="5" width="5.7109375" customWidth="1"/>
    <col min="6" max="6" width="38.140625" customWidth="1"/>
    <col min="7" max="7" width="11.140625" customWidth="1"/>
  </cols>
  <sheetData>
    <row r="1" spans="1:7" ht="23.25" x14ac:dyDescent="0.35">
      <c r="A1" s="198"/>
      <c r="B1" s="199"/>
      <c r="C1" s="199"/>
      <c r="D1" s="199"/>
      <c r="E1" s="199"/>
      <c r="F1" s="199"/>
      <c r="G1" s="200"/>
    </row>
    <row r="2" spans="1:7" ht="27.75" x14ac:dyDescent="0.4">
      <c r="A2" s="201" t="str">
        <f>+'[2]CGN-2005-001'!B3</f>
        <v>SECRETARIA DISTRITAL DE INTEGRACION SOCIAL</v>
      </c>
      <c r="B2" s="202"/>
      <c r="C2" s="202"/>
      <c r="D2" s="202"/>
      <c r="E2" s="202"/>
      <c r="F2" s="202"/>
      <c r="G2" s="203"/>
    </row>
    <row r="3" spans="1:7" ht="27.75" x14ac:dyDescent="0.4">
      <c r="A3" s="201" t="s">
        <v>431</v>
      </c>
      <c r="B3" s="202"/>
      <c r="C3" s="202"/>
      <c r="D3" s="202"/>
      <c r="E3" s="202"/>
      <c r="F3" s="202"/>
      <c r="G3" s="203"/>
    </row>
    <row r="4" spans="1:7" ht="27.75" x14ac:dyDescent="0.4">
      <c r="A4" s="204" t="s">
        <v>432</v>
      </c>
      <c r="B4" s="202"/>
      <c r="C4" s="202"/>
      <c r="D4" s="202"/>
      <c r="E4" s="202"/>
      <c r="F4" s="202"/>
      <c r="G4" s="203"/>
    </row>
    <row r="5" spans="1:7" ht="25.5" x14ac:dyDescent="0.35">
      <c r="A5" s="205" t="s">
        <v>414</v>
      </c>
      <c r="B5" s="206"/>
      <c r="C5" s="206"/>
      <c r="D5" s="206"/>
      <c r="E5" s="206"/>
      <c r="F5" s="206"/>
      <c r="G5" s="207"/>
    </row>
    <row r="6" spans="1:7" ht="23.25" x14ac:dyDescent="0.35">
      <c r="A6" s="208"/>
      <c r="B6" s="209"/>
      <c r="C6" s="209"/>
      <c r="D6" s="209"/>
      <c r="E6" s="209"/>
      <c r="F6" s="209"/>
      <c r="G6" s="210"/>
    </row>
    <row r="7" spans="1:7" ht="23.25" x14ac:dyDescent="0.35">
      <c r="A7" s="211"/>
      <c r="B7" s="212"/>
      <c r="C7" s="212"/>
      <c r="D7" s="213"/>
      <c r="E7" s="213"/>
      <c r="F7" s="214"/>
      <c r="G7" s="213"/>
    </row>
    <row r="8" spans="1:7" ht="26.25" x14ac:dyDescent="0.4">
      <c r="A8" s="215"/>
      <c r="B8" s="216"/>
      <c r="C8" s="217" t="s">
        <v>415</v>
      </c>
      <c r="D8" s="130">
        <v>2021</v>
      </c>
      <c r="E8" s="131"/>
      <c r="F8" s="218">
        <v>2020</v>
      </c>
      <c r="G8" s="131"/>
    </row>
    <row r="9" spans="1:7" ht="26.25" x14ac:dyDescent="0.4">
      <c r="A9" s="216"/>
      <c r="B9" s="216"/>
      <c r="C9" s="217"/>
      <c r="D9" s="219"/>
      <c r="E9" s="220"/>
      <c r="F9" s="219"/>
      <c r="G9" s="221"/>
    </row>
    <row r="10" spans="1:7" ht="26.25" x14ac:dyDescent="0.4">
      <c r="A10" s="216"/>
      <c r="B10" s="216"/>
      <c r="C10" s="217"/>
      <c r="D10" s="220"/>
      <c r="E10" s="220"/>
      <c r="F10" s="222"/>
      <c r="G10" s="221"/>
    </row>
    <row r="11" spans="1:7" ht="23.25" x14ac:dyDescent="0.35">
      <c r="A11" s="223"/>
      <c r="B11" s="223" t="s">
        <v>205</v>
      </c>
      <c r="C11" s="224">
        <v>35</v>
      </c>
      <c r="D11" s="225">
        <v>789804766574</v>
      </c>
      <c r="E11" s="225"/>
      <c r="F11" s="225">
        <v>867372726494</v>
      </c>
      <c r="G11" s="221"/>
    </row>
    <row r="12" spans="1:7" ht="23.25" x14ac:dyDescent="0.35">
      <c r="A12" s="226">
        <v>44</v>
      </c>
      <c r="B12" s="226" t="s">
        <v>207</v>
      </c>
      <c r="C12" s="224">
        <v>36</v>
      </c>
      <c r="D12" s="228">
        <v>1623111201</v>
      </c>
      <c r="E12" s="228"/>
      <c r="F12" s="228">
        <v>1863459924</v>
      </c>
      <c r="G12" s="221"/>
    </row>
    <row r="13" spans="1:7" ht="23.25" x14ac:dyDescent="0.35">
      <c r="A13" s="229">
        <v>4428</v>
      </c>
      <c r="B13" s="229" t="s">
        <v>209</v>
      </c>
      <c r="C13" s="230"/>
      <c r="D13" s="232">
        <v>1623111201</v>
      </c>
      <c r="E13" s="232"/>
      <c r="F13" s="232">
        <v>1863459924</v>
      </c>
      <c r="G13" s="221"/>
    </row>
    <row r="14" spans="1:7" ht="23.25" x14ac:dyDescent="0.35">
      <c r="A14" s="226">
        <v>47</v>
      </c>
      <c r="B14" s="226" t="s">
        <v>213</v>
      </c>
      <c r="C14" s="233">
        <v>37</v>
      </c>
      <c r="D14" s="228">
        <v>782787368696</v>
      </c>
      <c r="E14" s="228"/>
      <c r="F14" s="228">
        <v>864239096655</v>
      </c>
      <c r="G14" s="221"/>
    </row>
    <row r="15" spans="1:7" ht="23.25" x14ac:dyDescent="0.35">
      <c r="A15" s="229">
        <v>4705</v>
      </c>
      <c r="B15" s="229" t="s">
        <v>215</v>
      </c>
      <c r="C15" s="230"/>
      <c r="D15" s="231">
        <v>782482814953</v>
      </c>
      <c r="E15" s="231"/>
      <c r="F15" s="231">
        <v>864239096655</v>
      </c>
      <c r="G15" s="221"/>
    </row>
    <row r="16" spans="1:7" ht="23.25" x14ac:dyDescent="0.35">
      <c r="A16" s="229">
        <v>4720</v>
      </c>
      <c r="B16" s="229" t="s">
        <v>219</v>
      </c>
      <c r="C16" s="230"/>
      <c r="D16" s="231">
        <v>8334417</v>
      </c>
      <c r="E16" s="231"/>
      <c r="F16" s="231">
        <v>0</v>
      </c>
      <c r="G16" s="221"/>
    </row>
    <row r="17" spans="1:7" ht="23.25" x14ac:dyDescent="0.35">
      <c r="A17" s="229">
        <v>4722</v>
      </c>
      <c r="B17" s="229" t="s">
        <v>222</v>
      </c>
      <c r="C17" s="230"/>
      <c r="D17" s="231">
        <v>296219326</v>
      </c>
      <c r="E17" s="231"/>
      <c r="F17" s="231">
        <v>0</v>
      </c>
      <c r="G17" s="221"/>
    </row>
    <row r="18" spans="1:7" ht="23.25" x14ac:dyDescent="0.35">
      <c r="A18" s="226">
        <v>48</v>
      </c>
      <c r="B18" s="226" t="s">
        <v>226</v>
      </c>
      <c r="C18" s="233">
        <v>38</v>
      </c>
      <c r="D18" s="228">
        <v>5394286677</v>
      </c>
      <c r="E18" s="228"/>
      <c r="F18" s="228">
        <v>1270169915</v>
      </c>
      <c r="G18" s="221"/>
    </row>
    <row r="19" spans="1:7" ht="23.25" x14ac:dyDescent="0.35">
      <c r="A19" s="229">
        <v>4802</v>
      </c>
      <c r="B19" s="229" t="s">
        <v>227</v>
      </c>
      <c r="C19" s="233">
        <v>39</v>
      </c>
      <c r="D19" s="231">
        <v>30690443</v>
      </c>
      <c r="E19" s="231"/>
      <c r="F19" s="231">
        <v>113825624</v>
      </c>
      <c r="G19" s="221"/>
    </row>
    <row r="20" spans="1:7" ht="23.25" x14ac:dyDescent="0.35">
      <c r="A20" s="229">
        <v>4808</v>
      </c>
      <c r="B20" s="229" t="s">
        <v>231</v>
      </c>
      <c r="C20" s="233">
        <v>40</v>
      </c>
      <c r="D20" s="231">
        <v>5325048503</v>
      </c>
      <c r="E20" s="231"/>
      <c r="F20" s="231">
        <v>1147380059</v>
      </c>
      <c r="G20" s="221"/>
    </row>
    <row r="21" spans="1:7" ht="23.25" x14ac:dyDescent="0.35">
      <c r="A21" s="229">
        <v>4830</v>
      </c>
      <c r="B21" s="229" t="s">
        <v>236</v>
      </c>
      <c r="C21" s="230" t="s">
        <v>419</v>
      </c>
      <c r="D21" s="231">
        <v>38547731</v>
      </c>
      <c r="E21" s="231"/>
      <c r="F21" s="231">
        <v>8964232</v>
      </c>
      <c r="G21" s="221"/>
    </row>
    <row r="22" spans="1:7" ht="23.25" x14ac:dyDescent="0.35">
      <c r="A22" s="234"/>
      <c r="B22" s="223" t="s">
        <v>239</v>
      </c>
      <c r="C22" s="224">
        <v>41</v>
      </c>
      <c r="D22" s="225">
        <v>791105904495</v>
      </c>
      <c r="E22" s="225"/>
      <c r="F22" s="225">
        <v>834348624295</v>
      </c>
      <c r="G22" s="221"/>
    </row>
    <row r="23" spans="1:7" ht="23.25" x14ac:dyDescent="0.35">
      <c r="A23" s="226">
        <v>51</v>
      </c>
      <c r="B23" s="226" t="s">
        <v>241</v>
      </c>
      <c r="C23" s="233">
        <v>42</v>
      </c>
      <c r="D23" s="228">
        <v>44867977318</v>
      </c>
      <c r="E23" s="228"/>
      <c r="F23" s="228">
        <v>29136070024</v>
      </c>
      <c r="G23" s="221"/>
    </row>
    <row r="24" spans="1:7" ht="23.25" x14ac:dyDescent="0.35">
      <c r="A24" s="229">
        <v>5101</v>
      </c>
      <c r="B24" s="229" t="s">
        <v>243</v>
      </c>
      <c r="C24" s="230"/>
      <c r="D24" s="232">
        <v>3047210771</v>
      </c>
      <c r="E24" s="232"/>
      <c r="F24" s="236">
        <v>3039356189</v>
      </c>
      <c r="G24" s="221"/>
    </row>
    <row r="25" spans="1:7" ht="23.25" x14ac:dyDescent="0.35">
      <c r="A25" s="229">
        <v>5102</v>
      </c>
      <c r="B25" s="229" t="s">
        <v>251</v>
      </c>
      <c r="C25" s="230"/>
      <c r="D25" s="232">
        <v>4658278</v>
      </c>
      <c r="E25" s="232"/>
      <c r="F25" s="236">
        <v>6876234</v>
      </c>
      <c r="G25" s="221"/>
    </row>
    <row r="26" spans="1:7" ht="23.25" x14ac:dyDescent="0.35">
      <c r="A26" s="229">
        <v>5103</v>
      </c>
      <c r="B26" s="229" t="s">
        <v>254</v>
      </c>
      <c r="C26" s="230"/>
      <c r="D26" s="232">
        <v>712338529</v>
      </c>
      <c r="E26" s="232"/>
      <c r="F26" s="236">
        <v>819974229</v>
      </c>
      <c r="G26" s="221"/>
    </row>
    <row r="27" spans="1:7" ht="23.25" x14ac:dyDescent="0.35">
      <c r="A27" s="229">
        <v>5104</v>
      </c>
      <c r="B27" s="229" t="s">
        <v>260</v>
      </c>
      <c r="C27" s="230"/>
      <c r="D27" s="232">
        <v>163080900</v>
      </c>
      <c r="E27" s="232"/>
      <c r="F27" s="236">
        <v>197091600</v>
      </c>
      <c r="G27" s="221"/>
    </row>
    <row r="28" spans="1:7" ht="23.25" x14ac:dyDescent="0.35">
      <c r="A28" s="229">
        <v>5107</v>
      </c>
      <c r="B28" s="229" t="s">
        <v>266</v>
      </c>
      <c r="C28" s="230"/>
      <c r="D28" s="232">
        <v>2051288631</v>
      </c>
      <c r="E28" s="232"/>
      <c r="F28" s="236">
        <v>2011355823</v>
      </c>
      <c r="G28" s="221"/>
    </row>
    <row r="29" spans="1:7" ht="23.25" x14ac:dyDescent="0.35">
      <c r="A29" s="229">
        <v>5108</v>
      </c>
      <c r="B29" s="229" t="s">
        <v>271</v>
      </c>
      <c r="C29" s="230"/>
      <c r="D29" s="232">
        <v>235612575</v>
      </c>
      <c r="E29" s="232"/>
      <c r="F29" s="236">
        <v>335229160</v>
      </c>
      <c r="G29" s="221"/>
    </row>
    <row r="30" spans="1:7" ht="23.25" x14ac:dyDescent="0.35">
      <c r="A30" s="229">
        <v>5111</v>
      </c>
      <c r="B30" s="229" t="s">
        <v>274</v>
      </c>
      <c r="C30" s="237"/>
      <c r="D30" s="232">
        <v>38593057535</v>
      </c>
      <c r="E30" s="232"/>
      <c r="F30" s="236">
        <v>22722644351</v>
      </c>
      <c r="G30" s="221"/>
    </row>
    <row r="31" spans="1:7" ht="23.25" x14ac:dyDescent="0.35">
      <c r="A31" s="229">
        <v>5120</v>
      </c>
      <c r="B31" s="229" t="s">
        <v>285</v>
      </c>
      <c r="C31" s="227"/>
      <c r="D31" s="232">
        <v>60730099</v>
      </c>
      <c r="E31" s="232"/>
      <c r="F31" s="236">
        <v>3542438</v>
      </c>
      <c r="G31" s="221"/>
    </row>
    <row r="32" spans="1:7" ht="23.25" x14ac:dyDescent="0.35">
      <c r="A32" s="226">
        <v>53</v>
      </c>
      <c r="B32" s="226" t="s">
        <v>289</v>
      </c>
      <c r="C32" s="233" t="s">
        <v>433</v>
      </c>
      <c r="D32" s="228">
        <v>12416582440</v>
      </c>
      <c r="E32" s="228"/>
      <c r="F32" s="228">
        <v>10741615793</v>
      </c>
      <c r="G32" s="221"/>
    </row>
    <row r="33" spans="1:7" ht="23.25" x14ac:dyDescent="0.35">
      <c r="A33" s="229">
        <v>5347</v>
      </c>
      <c r="B33" s="229" t="s">
        <v>291</v>
      </c>
      <c r="C33" s="235"/>
      <c r="D33" s="232">
        <v>79421612</v>
      </c>
      <c r="E33" s="232"/>
      <c r="F33" s="232">
        <v>64158020</v>
      </c>
      <c r="G33" s="221"/>
    </row>
    <row r="34" spans="1:7" ht="23.25" x14ac:dyDescent="0.35">
      <c r="A34" s="229">
        <v>5360</v>
      </c>
      <c r="B34" s="229" t="s">
        <v>295</v>
      </c>
      <c r="C34" s="227" t="s">
        <v>419</v>
      </c>
      <c r="D34" s="232">
        <v>8840750622</v>
      </c>
      <c r="E34" s="232"/>
      <c r="F34" s="236">
        <v>8820578570</v>
      </c>
      <c r="G34" s="221"/>
    </row>
    <row r="35" spans="1:7" ht="23.25" x14ac:dyDescent="0.35">
      <c r="A35" s="229">
        <v>5366</v>
      </c>
      <c r="B35" s="229" t="s">
        <v>298</v>
      </c>
      <c r="C35" s="235"/>
      <c r="D35" s="232">
        <v>1894509014</v>
      </c>
      <c r="E35" s="232"/>
      <c r="F35" s="236">
        <v>1654486139</v>
      </c>
      <c r="G35" s="221"/>
    </row>
    <row r="36" spans="1:7" ht="23.25" x14ac:dyDescent="0.35">
      <c r="A36" s="229">
        <v>5368</v>
      </c>
      <c r="B36" s="229" t="s">
        <v>300</v>
      </c>
      <c r="C36" s="230"/>
      <c r="D36" s="232">
        <v>1601901192</v>
      </c>
      <c r="E36" s="232"/>
      <c r="F36" s="236">
        <v>202393064</v>
      </c>
      <c r="G36" s="221"/>
    </row>
    <row r="37" spans="1:7" ht="23.25" x14ac:dyDescent="0.35">
      <c r="A37" s="226">
        <v>55</v>
      </c>
      <c r="B37" s="226" t="s">
        <v>304</v>
      </c>
      <c r="C37" s="233" t="s">
        <v>434</v>
      </c>
      <c r="D37" s="228">
        <v>680996807325</v>
      </c>
      <c r="E37" s="228"/>
      <c r="F37" s="228">
        <v>776128672529</v>
      </c>
      <c r="G37" s="221"/>
    </row>
    <row r="38" spans="1:7" ht="23.25" x14ac:dyDescent="0.35">
      <c r="A38" s="229">
        <v>5507</v>
      </c>
      <c r="B38" s="229" t="s">
        <v>306</v>
      </c>
      <c r="C38" s="227"/>
      <c r="D38" s="232">
        <v>680996807325</v>
      </c>
      <c r="E38" s="232"/>
      <c r="F38" s="232">
        <v>776128672529</v>
      </c>
      <c r="G38" s="221"/>
    </row>
    <row r="39" spans="1:7" ht="23.25" x14ac:dyDescent="0.35">
      <c r="A39" s="226">
        <v>57</v>
      </c>
      <c r="B39" s="226" t="s">
        <v>213</v>
      </c>
      <c r="C39" s="233">
        <v>45</v>
      </c>
      <c r="D39" s="228">
        <v>35083743210</v>
      </c>
      <c r="E39" s="228"/>
      <c r="F39" s="228">
        <v>17227834396</v>
      </c>
      <c r="G39" s="221"/>
    </row>
    <row r="40" spans="1:7" ht="23.25" x14ac:dyDescent="0.35">
      <c r="A40" s="229">
        <v>5720</v>
      </c>
      <c r="B40" s="229" t="s">
        <v>313</v>
      </c>
      <c r="C40" s="230"/>
      <c r="D40" s="232">
        <v>35083743210</v>
      </c>
      <c r="E40" s="232"/>
      <c r="F40" s="232">
        <v>17227834396</v>
      </c>
      <c r="G40" s="221"/>
    </row>
    <row r="41" spans="1:7" ht="23.25" x14ac:dyDescent="0.35">
      <c r="A41" s="226">
        <v>58</v>
      </c>
      <c r="B41" s="226" t="s">
        <v>316</v>
      </c>
      <c r="C41" s="233">
        <v>46</v>
      </c>
      <c r="D41" s="228">
        <v>17740794202</v>
      </c>
      <c r="E41" s="228"/>
      <c r="F41" s="228">
        <v>1114431553</v>
      </c>
      <c r="G41" s="221"/>
    </row>
    <row r="42" spans="1:7" ht="23.25" x14ac:dyDescent="0.35">
      <c r="A42" s="229">
        <v>5802</v>
      </c>
      <c r="B42" s="229" t="s">
        <v>318</v>
      </c>
      <c r="C42" s="230"/>
      <c r="D42" s="232">
        <v>180441795</v>
      </c>
      <c r="E42" s="232"/>
      <c r="F42" s="236">
        <v>22270529</v>
      </c>
      <c r="G42" s="221"/>
    </row>
    <row r="43" spans="1:7" ht="23.25" x14ac:dyDescent="0.35">
      <c r="A43" s="229">
        <v>5804</v>
      </c>
      <c r="B43" s="229" t="s">
        <v>227</v>
      </c>
      <c r="C43" s="238"/>
      <c r="D43" s="232">
        <v>70618479</v>
      </c>
      <c r="E43" s="232"/>
      <c r="F43" s="236">
        <v>28807963</v>
      </c>
      <c r="G43" s="221"/>
    </row>
    <row r="44" spans="1:7" ht="23.25" x14ac:dyDescent="0.35">
      <c r="A44" s="229">
        <v>5890</v>
      </c>
      <c r="B44" s="229" t="s">
        <v>326</v>
      </c>
      <c r="C44" s="238"/>
      <c r="D44" s="221">
        <v>17489733928</v>
      </c>
      <c r="E44" s="221"/>
      <c r="F44" s="239">
        <v>1063353061</v>
      </c>
      <c r="G44" s="221"/>
    </row>
    <row r="45" spans="1:7" ht="23.25" x14ac:dyDescent="0.35">
      <c r="A45" s="229"/>
      <c r="B45" s="229"/>
      <c r="C45" s="240"/>
      <c r="D45" s="221"/>
      <c r="E45" s="221"/>
      <c r="F45" s="221"/>
      <c r="G45" s="221"/>
    </row>
    <row r="46" spans="1:7" ht="23.25" x14ac:dyDescent="0.35">
      <c r="A46" s="229"/>
      <c r="B46" s="241" t="s">
        <v>435</v>
      </c>
      <c r="C46" s="240"/>
      <c r="D46" s="242">
        <v>-1301137921</v>
      </c>
      <c r="E46" s="242"/>
      <c r="F46" s="242">
        <v>33024102199</v>
      </c>
      <c r="G46" s="221"/>
    </row>
    <row r="47" spans="1:7" ht="23.25" x14ac:dyDescent="0.35">
      <c r="A47" s="243"/>
      <c r="B47" s="243"/>
      <c r="C47" s="243"/>
      <c r="D47" s="245"/>
      <c r="E47" s="245"/>
      <c r="F47" s="244"/>
      <c r="G47" s="246"/>
    </row>
    <row r="48" spans="1:7" ht="27" x14ac:dyDescent="0.35">
      <c r="A48" s="145"/>
      <c r="B48" s="145"/>
      <c r="C48" s="145"/>
      <c r="D48" s="247"/>
      <c r="E48" s="247"/>
      <c r="F48" s="145"/>
      <c r="G48" s="145"/>
    </row>
    <row r="49" spans="1:16" ht="27" x14ac:dyDescent="0.35">
      <c r="A49" s="145"/>
      <c r="B49" s="145"/>
      <c r="C49" s="145"/>
      <c r="D49" s="247"/>
      <c r="E49" s="247"/>
      <c r="F49" s="145"/>
      <c r="G49" s="145"/>
    </row>
    <row r="50" spans="1:16" x14ac:dyDescent="0.25">
      <c r="A50" s="402" t="s">
        <v>430</v>
      </c>
      <c r="B50" s="402"/>
      <c r="C50" s="402" t="s">
        <v>430</v>
      </c>
      <c r="D50" s="402"/>
      <c r="E50" s="402"/>
      <c r="F50" s="402"/>
      <c r="G50" s="145"/>
    </row>
    <row r="51" spans="1:16" ht="20.25" x14ac:dyDescent="0.3">
      <c r="A51" s="403" t="s">
        <v>475</v>
      </c>
      <c r="B51" s="403"/>
      <c r="C51" s="403" t="s">
        <v>381</v>
      </c>
      <c r="D51" s="403"/>
      <c r="E51" s="403"/>
      <c r="F51" s="403"/>
      <c r="G51" s="145"/>
    </row>
    <row r="52" spans="1:16" ht="20.25" x14ac:dyDescent="0.3">
      <c r="A52" s="404" t="s">
        <v>476</v>
      </c>
      <c r="B52" s="404"/>
      <c r="C52" s="404" t="s">
        <v>410</v>
      </c>
      <c r="D52" s="404"/>
      <c r="E52" s="404"/>
      <c r="F52" s="404"/>
      <c r="G52" s="145"/>
    </row>
    <row r="53" spans="1:16" ht="20.25" x14ac:dyDescent="0.3">
      <c r="A53" s="405" t="s">
        <v>477</v>
      </c>
      <c r="B53" s="405"/>
      <c r="C53" s="405" t="s">
        <v>382</v>
      </c>
      <c r="D53" s="405"/>
      <c r="E53" s="405"/>
      <c r="F53" s="405"/>
      <c r="G53" s="145"/>
    </row>
    <row r="54" spans="1:16" ht="20.25" x14ac:dyDescent="0.3">
      <c r="A54" s="335"/>
      <c r="B54" s="335"/>
      <c r="C54" s="335"/>
      <c r="D54" s="335"/>
      <c r="E54" s="335"/>
      <c r="F54" s="335"/>
      <c r="G54" s="145"/>
    </row>
    <row r="55" spans="1:16" ht="20.25" x14ac:dyDescent="0.3">
      <c r="A55" s="335"/>
      <c r="B55" s="335"/>
      <c r="C55" s="335"/>
      <c r="D55" s="335"/>
      <c r="E55" s="335"/>
      <c r="F55" s="335"/>
      <c r="G55" s="145"/>
    </row>
    <row r="56" spans="1:16" x14ac:dyDescent="0.25">
      <c r="A56" s="406" t="s">
        <v>430</v>
      </c>
      <c r="B56" s="406"/>
      <c r="C56" s="406"/>
      <c r="D56" s="406"/>
      <c r="E56" s="406"/>
      <c r="F56" s="406"/>
      <c r="G56" s="145"/>
    </row>
    <row r="57" spans="1:16" ht="20.25" customHeight="1" x14ac:dyDescent="0.4">
      <c r="A57" s="407" t="s">
        <v>470</v>
      </c>
      <c r="B57" s="407"/>
      <c r="C57" s="407"/>
      <c r="D57" s="407"/>
      <c r="E57" s="407"/>
      <c r="F57" s="407"/>
      <c r="G57" s="332"/>
      <c r="H57" s="332"/>
      <c r="I57" s="332"/>
      <c r="J57" s="332"/>
      <c r="K57" s="332"/>
      <c r="L57" s="332"/>
      <c r="M57" s="332"/>
      <c r="N57" s="332"/>
      <c r="O57" s="332"/>
      <c r="P57" s="332"/>
    </row>
    <row r="58" spans="1:16" ht="20.25" x14ac:dyDescent="0.3">
      <c r="A58" s="408" t="s">
        <v>471</v>
      </c>
      <c r="B58" s="408"/>
      <c r="C58" s="408"/>
      <c r="D58" s="408"/>
      <c r="E58" s="408"/>
      <c r="F58" s="408"/>
      <c r="G58" s="145"/>
    </row>
    <row r="59" spans="1:16" ht="20.25" x14ac:dyDescent="0.3">
      <c r="A59" s="401" t="s">
        <v>473</v>
      </c>
      <c r="B59" s="401"/>
      <c r="C59" s="401"/>
      <c r="D59" s="401"/>
      <c r="E59" s="401"/>
      <c r="F59" s="401"/>
      <c r="G59" s="145"/>
    </row>
    <row r="60" spans="1:16" ht="27" x14ac:dyDescent="0.35">
      <c r="A60" s="145"/>
      <c r="B60" s="145"/>
      <c r="C60" s="145"/>
      <c r="D60" s="247"/>
      <c r="E60" s="247"/>
      <c r="F60" s="145"/>
      <c r="G60" s="145"/>
    </row>
    <row r="61" spans="1:16" ht="27" x14ac:dyDescent="0.35">
      <c r="A61" s="145"/>
      <c r="B61" s="145"/>
      <c r="C61" s="145"/>
      <c r="D61" s="247"/>
      <c r="E61" s="247"/>
      <c r="F61" s="145"/>
      <c r="G61" s="145"/>
    </row>
    <row r="62" spans="1:16" ht="27" x14ac:dyDescent="0.35">
      <c r="D62" s="248"/>
      <c r="E62" s="248"/>
    </row>
    <row r="63" spans="1:16" ht="27" x14ac:dyDescent="0.35">
      <c r="D63" s="248"/>
      <c r="E63" s="248"/>
    </row>
    <row r="64" spans="1:16" ht="27" x14ac:dyDescent="0.35">
      <c r="D64" s="248"/>
      <c r="E64" s="248"/>
    </row>
    <row r="65" spans="4:5" ht="27" x14ac:dyDescent="0.35">
      <c r="D65" s="248"/>
      <c r="E65" s="248"/>
    </row>
    <row r="66" spans="4:5" ht="27" x14ac:dyDescent="0.35">
      <c r="D66" s="248"/>
      <c r="E66" s="248"/>
    </row>
    <row r="67" spans="4:5" ht="27" x14ac:dyDescent="0.35">
      <c r="D67" s="248"/>
      <c r="E67" s="248"/>
    </row>
    <row r="68" spans="4:5" ht="27" x14ac:dyDescent="0.35">
      <c r="D68" s="248"/>
      <c r="E68" s="248"/>
    </row>
    <row r="69" spans="4:5" ht="27" x14ac:dyDescent="0.35">
      <c r="D69" s="248"/>
      <c r="E69" s="248"/>
    </row>
    <row r="70" spans="4:5" ht="27" x14ac:dyDescent="0.35">
      <c r="D70" s="248"/>
      <c r="E70" s="248"/>
    </row>
    <row r="71" spans="4:5" ht="27" x14ac:dyDescent="0.35">
      <c r="D71" s="248"/>
      <c r="E71" s="248"/>
    </row>
    <row r="72" spans="4:5" ht="27" x14ac:dyDescent="0.35">
      <c r="D72" s="248"/>
      <c r="E72" s="248"/>
    </row>
    <row r="73" spans="4:5" ht="27" x14ac:dyDescent="0.35">
      <c r="D73" s="248"/>
      <c r="E73" s="248"/>
    </row>
    <row r="74" spans="4:5" ht="27" x14ac:dyDescent="0.35">
      <c r="D74" s="248"/>
      <c r="E74" s="248"/>
    </row>
    <row r="75" spans="4:5" ht="27" x14ac:dyDescent="0.35">
      <c r="D75" s="248"/>
      <c r="E75" s="248"/>
    </row>
    <row r="76" spans="4:5" ht="27" x14ac:dyDescent="0.35">
      <c r="D76" s="248"/>
      <c r="E76" s="248"/>
    </row>
    <row r="77" spans="4:5" ht="27" x14ac:dyDescent="0.35">
      <c r="D77" s="248"/>
      <c r="E77" s="248"/>
    </row>
    <row r="78" spans="4:5" ht="27" x14ac:dyDescent="0.35">
      <c r="D78" s="248"/>
      <c r="E78" s="248"/>
    </row>
    <row r="79" spans="4:5" ht="27" x14ac:dyDescent="0.35">
      <c r="D79" s="248"/>
      <c r="E79" s="248"/>
    </row>
    <row r="80" spans="4:5" ht="27" x14ac:dyDescent="0.35">
      <c r="D80" s="248"/>
      <c r="E80" s="248"/>
    </row>
    <row r="81" spans="4:5" ht="27" x14ac:dyDescent="0.35">
      <c r="D81" s="248"/>
      <c r="E81" s="248"/>
    </row>
    <row r="82" spans="4:5" ht="27" x14ac:dyDescent="0.35">
      <c r="D82" s="248"/>
      <c r="E82" s="248"/>
    </row>
    <row r="83" spans="4:5" ht="27" x14ac:dyDescent="0.35">
      <c r="D83" s="248"/>
      <c r="E83" s="248"/>
    </row>
    <row r="84" spans="4:5" ht="27" x14ac:dyDescent="0.35">
      <c r="D84" s="248"/>
      <c r="E84" s="248"/>
    </row>
    <row r="85" spans="4:5" ht="27" x14ac:dyDescent="0.35">
      <c r="D85" s="248"/>
      <c r="E85" s="248"/>
    </row>
    <row r="86" spans="4:5" ht="27" x14ac:dyDescent="0.35">
      <c r="D86" s="248"/>
      <c r="E86" s="248"/>
    </row>
    <row r="87" spans="4:5" ht="27" x14ac:dyDescent="0.35">
      <c r="D87" s="248"/>
      <c r="E87" s="248"/>
    </row>
    <row r="88" spans="4:5" ht="27" x14ac:dyDescent="0.35">
      <c r="D88" s="248"/>
      <c r="E88" s="248"/>
    </row>
    <row r="89" spans="4:5" ht="27" x14ac:dyDescent="0.35">
      <c r="D89" s="248"/>
      <c r="E89" s="248"/>
    </row>
    <row r="90" spans="4:5" ht="27" x14ac:dyDescent="0.35">
      <c r="D90" s="248"/>
      <c r="E90" s="248"/>
    </row>
    <row r="91" spans="4:5" ht="27" x14ac:dyDescent="0.35">
      <c r="D91" s="248"/>
      <c r="E91" s="248"/>
    </row>
    <row r="92" spans="4:5" ht="27" x14ac:dyDescent="0.35">
      <c r="D92" s="248"/>
      <c r="E92" s="248"/>
    </row>
    <row r="93" spans="4:5" ht="27" x14ac:dyDescent="0.35">
      <c r="D93" s="248"/>
      <c r="E93" s="248"/>
    </row>
    <row r="94" spans="4:5" ht="27" x14ac:dyDescent="0.35">
      <c r="D94" s="248"/>
      <c r="E94" s="248"/>
    </row>
    <row r="95" spans="4:5" ht="27" x14ac:dyDescent="0.35">
      <c r="D95" s="248"/>
      <c r="E95" s="248"/>
    </row>
    <row r="96" spans="4:5" ht="27" x14ac:dyDescent="0.35">
      <c r="D96" s="248"/>
      <c r="E96" s="248"/>
    </row>
    <row r="97" spans="4:5" ht="27" x14ac:dyDescent="0.35">
      <c r="D97" s="248"/>
      <c r="E97" s="248"/>
    </row>
    <row r="98" spans="4:5" ht="27" x14ac:dyDescent="0.35">
      <c r="D98" s="248"/>
      <c r="E98" s="248"/>
    </row>
    <row r="99" spans="4:5" ht="27" x14ac:dyDescent="0.35">
      <c r="D99" s="248"/>
      <c r="E99" s="248"/>
    </row>
    <row r="100" spans="4:5" ht="27" x14ac:dyDescent="0.35">
      <c r="D100" s="248"/>
      <c r="E100" s="248"/>
    </row>
    <row r="101" spans="4:5" ht="27" x14ac:dyDescent="0.35">
      <c r="D101" s="248"/>
      <c r="E101" s="248"/>
    </row>
    <row r="102" spans="4:5" ht="27" x14ac:dyDescent="0.35">
      <c r="D102" s="248"/>
      <c r="E102" s="248"/>
    </row>
    <row r="103" spans="4:5" ht="27" x14ac:dyDescent="0.35">
      <c r="D103" s="248"/>
      <c r="E103" s="248"/>
    </row>
    <row r="104" spans="4:5" ht="27" x14ac:dyDescent="0.35">
      <c r="D104" s="248"/>
      <c r="E104" s="248"/>
    </row>
  </sheetData>
  <mergeCells count="12">
    <mergeCell ref="A59:F59"/>
    <mergeCell ref="A50:B50"/>
    <mergeCell ref="C50:F50"/>
    <mergeCell ref="A51:B51"/>
    <mergeCell ref="C51:F51"/>
    <mergeCell ref="A52:B52"/>
    <mergeCell ref="C52:F52"/>
    <mergeCell ref="A53:B53"/>
    <mergeCell ref="C53:F53"/>
    <mergeCell ref="A56:F56"/>
    <mergeCell ref="A57:F57"/>
    <mergeCell ref="A58:F5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7"/>
  <sheetViews>
    <sheetView topLeftCell="A16" workbookViewId="0">
      <selection activeCell="A36" sqref="A36"/>
    </sheetView>
  </sheetViews>
  <sheetFormatPr baseColWidth="10" defaultRowHeight="15" x14ac:dyDescent="0.25"/>
  <cols>
    <col min="1" max="1" width="12.7109375" style="249" customWidth="1"/>
    <col min="2" max="2" width="34.28515625" style="249" customWidth="1"/>
    <col min="3" max="3" width="14" style="249" customWidth="1"/>
    <col min="4" max="4" width="22.7109375" style="249" customWidth="1"/>
    <col min="5" max="5" width="14.28515625" style="249" customWidth="1"/>
    <col min="6" max="9" width="11.42578125" style="249"/>
    <col min="10" max="10" width="22.7109375" style="249" customWidth="1"/>
    <col min="11" max="11" width="11.42578125" style="249"/>
    <col min="12" max="12" width="22.7109375" style="249" customWidth="1"/>
    <col min="13" max="13" width="22.5703125" style="249" customWidth="1"/>
    <col min="14" max="14" width="11.42578125" style="249"/>
    <col min="15" max="15" width="0" style="249" hidden="1" customWidth="1"/>
    <col min="16" max="256" width="11.42578125" style="249"/>
    <col min="257" max="257" width="12.7109375" style="249" customWidth="1"/>
    <col min="258" max="258" width="34.28515625" style="249" customWidth="1"/>
    <col min="259" max="259" width="14" style="249" customWidth="1"/>
    <col min="260" max="260" width="22.7109375" style="249" customWidth="1"/>
    <col min="261" max="261" width="14.28515625" style="249" customWidth="1"/>
    <col min="262" max="265" width="11.42578125" style="249"/>
    <col min="266" max="266" width="22.7109375" style="249" customWidth="1"/>
    <col min="267" max="267" width="11.42578125" style="249"/>
    <col min="268" max="268" width="22.7109375" style="249" customWidth="1"/>
    <col min="269" max="269" width="22.5703125" style="249" customWidth="1"/>
    <col min="270" max="270" width="11.42578125" style="249"/>
    <col min="271" max="271" width="0" style="249" hidden="1" customWidth="1"/>
    <col min="272" max="512" width="11.42578125" style="249"/>
    <col min="513" max="513" width="12.7109375" style="249" customWidth="1"/>
    <col min="514" max="514" width="34.28515625" style="249" customWidth="1"/>
    <col min="515" max="515" width="14" style="249" customWidth="1"/>
    <col min="516" max="516" width="22.7109375" style="249" customWidth="1"/>
    <col min="517" max="517" width="14.28515625" style="249" customWidth="1"/>
    <col min="518" max="521" width="11.42578125" style="249"/>
    <col min="522" max="522" width="22.7109375" style="249" customWidth="1"/>
    <col min="523" max="523" width="11.42578125" style="249"/>
    <col min="524" max="524" width="22.7109375" style="249" customWidth="1"/>
    <col min="525" max="525" width="22.5703125" style="249" customWidth="1"/>
    <col min="526" max="526" width="11.42578125" style="249"/>
    <col min="527" max="527" width="0" style="249" hidden="1" customWidth="1"/>
    <col min="528" max="768" width="11.42578125" style="249"/>
    <col min="769" max="769" width="12.7109375" style="249" customWidth="1"/>
    <col min="770" max="770" width="34.28515625" style="249" customWidth="1"/>
    <col min="771" max="771" width="14" style="249" customWidth="1"/>
    <col min="772" max="772" width="22.7109375" style="249" customWidth="1"/>
    <col min="773" max="773" width="14.28515625" style="249" customWidth="1"/>
    <col min="774" max="777" width="11.42578125" style="249"/>
    <col min="778" max="778" width="22.7109375" style="249" customWidth="1"/>
    <col min="779" max="779" width="11.42578125" style="249"/>
    <col min="780" max="780" width="22.7109375" style="249" customWidth="1"/>
    <col min="781" max="781" width="22.5703125" style="249" customWidth="1"/>
    <col min="782" max="782" width="11.42578125" style="249"/>
    <col min="783" max="783" width="0" style="249" hidden="1" customWidth="1"/>
    <col min="784" max="1024" width="11.42578125" style="249"/>
    <col min="1025" max="1025" width="12.7109375" style="249" customWidth="1"/>
    <col min="1026" max="1026" width="34.28515625" style="249" customWidth="1"/>
    <col min="1027" max="1027" width="14" style="249" customWidth="1"/>
    <col min="1028" max="1028" width="22.7109375" style="249" customWidth="1"/>
    <col min="1029" max="1029" width="14.28515625" style="249" customWidth="1"/>
    <col min="1030" max="1033" width="11.42578125" style="249"/>
    <col min="1034" max="1034" width="22.7109375" style="249" customWidth="1"/>
    <col min="1035" max="1035" width="11.42578125" style="249"/>
    <col min="1036" max="1036" width="22.7109375" style="249" customWidth="1"/>
    <col min="1037" max="1037" width="22.5703125" style="249" customWidth="1"/>
    <col min="1038" max="1038" width="11.42578125" style="249"/>
    <col min="1039" max="1039" width="0" style="249" hidden="1" customWidth="1"/>
    <col min="1040" max="1280" width="11.42578125" style="249"/>
    <col min="1281" max="1281" width="12.7109375" style="249" customWidth="1"/>
    <col min="1282" max="1282" width="34.28515625" style="249" customWidth="1"/>
    <col min="1283" max="1283" width="14" style="249" customWidth="1"/>
    <col min="1284" max="1284" width="22.7109375" style="249" customWidth="1"/>
    <col min="1285" max="1285" width="14.28515625" style="249" customWidth="1"/>
    <col min="1286" max="1289" width="11.42578125" style="249"/>
    <col min="1290" max="1290" width="22.7109375" style="249" customWidth="1"/>
    <col min="1291" max="1291" width="11.42578125" style="249"/>
    <col min="1292" max="1292" width="22.7109375" style="249" customWidth="1"/>
    <col min="1293" max="1293" width="22.5703125" style="249" customWidth="1"/>
    <col min="1294" max="1294" width="11.42578125" style="249"/>
    <col min="1295" max="1295" width="0" style="249" hidden="1" customWidth="1"/>
    <col min="1296" max="1536" width="11.42578125" style="249"/>
    <col min="1537" max="1537" width="12.7109375" style="249" customWidth="1"/>
    <col min="1538" max="1538" width="34.28515625" style="249" customWidth="1"/>
    <col min="1539" max="1539" width="14" style="249" customWidth="1"/>
    <col min="1540" max="1540" width="22.7109375" style="249" customWidth="1"/>
    <col min="1541" max="1541" width="14.28515625" style="249" customWidth="1"/>
    <col min="1542" max="1545" width="11.42578125" style="249"/>
    <col min="1546" max="1546" width="22.7109375" style="249" customWidth="1"/>
    <col min="1547" max="1547" width="11.42578125" style="249"/>
    <col min="1548" max="1548" width="22.7109375" style="249" customWidth="1"/>
    <col min="1549" max="1549" width="22.5703125" style="249" customWidth="1"/>
    <col min="1550" max="1550" width="11.42578125" style="249"/>
    <col min="1551" max="1551" width="0" style="249" hidden="1" customWidth="1"/>
    <col min="1552" max="1792" width="11.42578125" style="249"/>
    <col min="1793" max="1793" width="12.7109375" style="249" customWidth="1"/>
    <col min="1794" max="1794" width="34.28515625" style="249" customWidth="1"/>
    <col min="1795" max="1795" width="14" style="249" customWidth="1"/>
    <col min="1796" max="1796" width="22.7109375" style="249" customWidth="1"/>
    <col min="1797" max="1797" width="14.28515625" style="249" customWidth="1"/>
    <col min="1798" max="1801" width="11.42578125" style="249"/>
    <col min="1802" max="1802" width="22.7109375" style="249" customWidth="1"/>
    <col min="1803" max="1803" width="11.42578125" style="249"/>
    <col min="1804" max="1804" width="22.7109375" style="249" customWidth="1"/>
    <col min="1805" max="1805" width="22.5703125" style="249" customWidth="1"/>
    <col min="1806" max="1806" width="11.42578125" style="249"/>
    <col min="1807" max="1807" width="0" style="249" hidden="1" customWidth="1"/>
    <col min="1808" max="2048" width="11.42578125" style="249"/>
    <col min="2049" max="2049" width="12.7109375" style="249" customWidth="1"/>
    <col min="2050" max="2050" width="34.28515625" style="249" customWidth="1"/>
    <col min="2051" max="2051" width="14" style="249" customWidth="1"/>
    <col min="2052" max="2052" width="22.7109375" style="249" customWidth="1"/>
    <col min="2053" max="2053" width="14.28515625" style="249" customWidth="1"/>
    <col min="2054" max="2057" width="11.42578125" style="249"/>
    <col min="2058" max="2058" width="22.7109375" style="249" customWidth="1"/>
    <col min="2059" max="2059" width="11.42578125" style="249"/>
    <col min="2060" max="2060" width="22.7109375" style="249" customWidth="1"/>
    <col min="2061" max="2061" width="22.5703125" style="249" customWidth="1"/>
    <col min="2062" max="2062" width="11.42578125" style="249"/>
    <col min="2063" max="2063" width="0" style="249" hidden="1" customWidth="1"/>
    <col min="2064" max="2304" width="11.42578125" style="249"/>
    <col min="2305" max="2305" width="12.7109375" style="249" customWidth="1"/>
    <col min="2306" max="2306" width="34.28515625" style="249" customWidth="1"/>
    <col min="2307" max="2307" width="14" style="249" customWidth="1"/>
    <col min="2308" max="2308" width="22.7109375" style="249" customWidth="1"/>
    <col min="2309" max="2309" width="14.28515625" style="249" customWidth="1"/>
    <col min="2310" max="2313" width="11.42578125" style="249"/>
    <col min="2314" max="2314" width="22.7109375" style="249" customWidth="1"/>
    <col min="2315" max="2315" width="11.42578125" style="249"/>
    <col min="2316" max="2316" width="22.7109375" style="249" customWidth="1"/>
    <col min="2317" max="2317" width="22.5703125" style="249" customWidth="1"/>
    <col min="2318" max="2318" width="11.42578125" style="249"/>
    <col min="2319" max="2319" width="0" style="249" hidden="1" customWidth="1"/>
    <col min="2320" max="2560" width="11.42578125" style="249"/>
    <col min="2561" max="2561" width="12.7109375" style="249" customWidth="1"/>
    <col min="2562" max="2562" width="34.28515625" style="249" customWidth="1"/>
    <col min="2563" max="2563" width="14" style="249" customWidth="1"/>
    <col min="2564" max="2564" width="22.7109375" style="249" customWidth="1"/>
    <col min="2565" max="2565" width="14.28515625" style="249" customWidth="1"/>
    <col min="2566" max="2569" width="11.42578125" style="249"/>
    <col min="2570" max="2570" width="22.7109375" style="249" customWidth="1"/>
    <col min="2571" max="2571" width="11.42578125" style="249"/>
    <col min="2572" max="2572" width="22.7109375" style="249" customWidth="1"/>
    <col min="2573" max="2573" width="22.5703125" style="249" customWidth="1"/>
    <col min="2574" max="2574" width="11.42578125" style="249"/>
    <col min="2575" max="2575" width="0" style="249" hidden="1" customWidth="1"/>
    <col min="2576" max="2816" width="11.42578125" style="249"/>
    <col min="2817" max="2817" width="12.7109375" style="249" customWidth="1"/>
    <col min="2818" max="2818" width="34.28515625" style="249" customWidth="1"/>
    <col min="2819" max="2819" width="14" style="249" customWidth="1"/>
    <col min="2820" max="2820" width="22.7109375" style="249" customWidth="1"/>
    <col min="2821" max="2821" width="14.28515625" style="249" customWidth="1"/>
    <col min="2822" max="2825" width="11.42578125" style="249"/>
    <col min="2826" max="2826" width="22.7109375" style="249" customWidth="1"/>
    <col min="2827" max="2827" width="11.42578125" style="249"/>
    <col min="2828" max="2828" width="22.7109375" style="249" customWidth="1"/>
    <col min="2829" max="2829" width="22.5703125" style="249" customWidth="1"/>
    <col min="2830" max="2830" width="11.42578125" style="249"/>
    <col min="2831" max="2831" width="0" style="249" hidden="1" customWidth="1"/>
    <col min="2832" max="3072" width="11.42578125" style="249"/>
    <col min="3073" max="3073" width="12.7109375" style="249" customWidth="1"/>
    <col min="3074" max="3074" width="34.28515625" style="249" customWidth="1"/>
    <col min="3075" max="3075" width="14" style="249" customWidth="1"/>
    <col min="3076" max="3076" width="22.7109375" style="249" customWidth="1"/>
    <col min="3077" max="3077" width="14.28515625" style="249" customWidth="1"/>
    <col min="3078" max="3081" width="11.42578125" style="249"/>
    <col min="3082" max="3082" width="22.7109375" style="249" customWidth="1"/>
    <col min="3083" max="3083" width="11.42578125" style="249"/>
    <col min="3084" max="3084" width="22.7109375" style="249" customWidth="1"/>
    <col min="3085" max="3085" width="22.5703125" style="249" customWidth="1"/>
    <col min="3086" max="3086" width="11.42578125" style="249"/>
    <col min="3087" max="3087" width="0" style="249" hidden="1" customWidth="1"/>
    <col min="3088" max="3328" width="11.42578125" style="249"/>
    <col min="3329" max="3329" width="12.7109375" style="249" customWidth="1"/>
    <col min="3330" max="3330" width="34.28515625" style="249" customWidth="1"/>
    <col min="3331" max="3331" width="14" style="249" customWidth="1"/>
    <col min="3332" max="3332" width="22.7109375" style="249" customWidth="1"/>
    <col min="3333" max="3333" width="14.28515625" style="249" customWidth="1"/>
    <col min="3334" max="3337" width="11.42578125" style="249"/>
    <col min="3338" max="3338" width="22.7109375" style="249" customWidth="1"/>
    <col min="3339" max="3339" width="11.42578125" style="249"/>
    <col min="3340" max="3340" width="22.7109375" style="249" customWidth="1"/>
    <col min="3341" max="3341" width="22.5703125" style="249" customWidth="1"/>
    <col min="3342" max="3342" width="11.42578125" style="249"/>
    <col min="3343" max="3343" width="0" style="249" hidden="1" customWidth="1"/>
    <col min="3344" max="3584" width="11.42578125" style="249"/>
    <col min="3585" max="3585" width="12.7109375" style="249" customWidth="1"/>
    <col min="3586" max="3586" width="34.28515625" style="249" customWidth="1"/>
    <col min="3587" max="3587" width="14" style="249" customWidth="1"/>
    <col min="3588" max="3588" width="22.7109375" style="249" customWidth="1"/>
    <col min="3589" max="3589" width="14.28515625" style="249" customWidth="1"/>
    <col min="3590" max="3593" width="11.42578125" style="249"/>
    <col min="3594" max="3594" width="22.7109375" style="249" customWidth="1"/>
    <col min="3595" max="3595" width="11.42578125" style="249"/>
    <col min="3596" max="3596" width="22.7109375" style="249" customWidth="1"/>
    <col min="3597" max="3597" width="22.5703125" style="249" customWidth="1"/>
    <col min="3598" max="3598" width="11.42578125" style="249"/>
    <col min="3599" max="3599" width="0" style="249" hidden="1" customWidth="1"/>
    <col min="3600" max="3840" width="11.42578125" style="249"/>
    <col min="3841" max="3841" width="12.7109375" style="249" customWidth="1"/>
    <col min="3842" max="3842" width="34.28515625" style="249" customWidth="1"/>
    <col min="3843" max="3843" width="14" style="249" customWidth="1"/>
    <col min="3844" max="3844" width="22.7109375" style="249" customWidth="1"/>
    <col min="3845" max="3845" width="14.28515625" style="249" customWidth="1"/>
    <col min="3846" max="3849" width="11.42578125" style="249"/>
    <col min="3850" max="3850" width="22.7109375" style="249" customWidth="1"/>
    <col min="3851" max="3851" width="11.42578125" style="249"/>
    <col min="3852" max="3852" width="22.7109375" style="249" customWidth="1"/>
    <col min="3853" max="3853" width="22.5703125" style="249" customWidth="1"/>
    <col min="3854" max="3854" width="11.42578125" style="249"/>
    <col min="3855" max="3855" width="0" style="249" hidden="1" customWidth="1"/>
    <col min="3856" max="4096" width="11.42578125" style="249"/>
    <col min="4097" max="4097" width="12.7109375" style="249" customWidth="1"/>
    <col min="4098" max="4098" width="34.28515625" style="249" customWidth="1"/>
    <col min="4099" max="4099" width="14" style="249" customWidth="1"/>
    <col min="4100" max="4100" width="22.7109375" style="249" customWidth="1"/>
    <col min="4101" max="4101" width="14.28515625" style="249" customWidth="1"/>
    <col min="4102" max="4105" width="11.42578125" style="249"/>
    <col min="4106" max="4106" width="22.7109375" style="249" customWidth="1"/>
    <col min="4107" max="4107" width="11.42578125" style="249"/>
    <col min="4108" max="4108" width="22.7109375" style="249" customWidth="1"/>
    <col min="4109" max="4109" width="22.5703125" style="249" customWidth="1"/>
    <col min="4110" max="4110" width="11.42578125" style="249"/>
    <col min="4111" max="4111" width="0" style="249" hidden="1" customWidth="1"/>
    <col min="4112" max="4352" width="11.42578125" style="249"/>
    <col min="4353" max="4353" width="12.7109375" style="249" customWidth="1"/>
    <col min="4354" max="4354" width="34.28515625" style="249" customWidth="1"/>
    <col min="4355" max="4355" width="14" style="249" customWidth="1"/>
    <col min="4356" max="4356" width="22.7109375" style="249" customWidth="1"/>
    <col min="4357" max="4357" width="14.28515625" style="249" customWidth="1"/>
    <col min="4358" max="4361" width="11.42578125" style="249"/>
    <col min="4362" max="4362" width="22.7109375" style="249" customWidth="1"/>
    <col min="4363" max="4363" width="11.42578125" style="249"/>
    <col min="4364" max="4364" width="22.7109375" style="249" customWidth="1"/>
    <col min="4365" max="4365" width="22.5703125" style="249" customWidth="1"/>
    <col min="4366" max="4366" width="11.42578125" style="249"/>
    <col min="4367" max="4367" width="0" style="249" hidden="1" customWidth="1"/>
    <col min="4368" max="4608" width="11.42578125" style="249"/>
    <col min="4609" max="4609" width="12.7109375" style="249" customWidth="1"/>
    <col min="4610" max="4610" width="34.28515625" style="249" customWidth="1"/>
    <col min="4611" max="4611" width="14" style="249" customWidth="1"/>
    <col min="4612" max="4612" width="22.7109375" style="249" customWidth="1"/>
    <col min="4613" max="4613" width="14.28515625" style="249" customWidth="1"/>
    <col min="4614" max="4617" width="11.42578125" style="249"/>
    <col min="4618" max="4618" width="22.7109375" style="249" customWidth="1"/>
    <col min="4619" max="4619" width="11.42578125" style="249"/>
    <col min="4620" max="4620" width="22.7109375" style="249" customWidth="1"/>
    <col min="4621" max="4621" width="22.5703125" style="249" customWidth="1"/>
    <col min="4622" max="4622" width="11.42578125" style="249"/>
    <col min="4623" max="4623" width="0" style="249" hidden="1" customWidth="1"/>
    <col min="4624" max="4864" width="11.42578125" style="249"/>
    <col min="4865" max="4865" width="12.7109375" style="249" customWidth="1"/>
    <col min="4866" max="4866" width="34.28515625" style="249" customWidth="1"/>
    <col min="4867" max="4867" width="14" style="249" customWidth="1"/>
    <col min="4868" max="4868" width="22.7109375" style="249" customWidth="1"/>
    <col min="4869" max="4869" width="14.28515625" style="249" customWidth="1"/>
    <col min="4870" max="4873" width="11.42578125" style="249"/>
    <col min="4874" max="4874" width="22.7109375" style="249" customWidth="1"/>
    <col min="4875" max="4875" width="11.42578125" style="249"/>
    <col min="4876" max="4876" width="22.7109375" style="249" customWidth="1"/>
    <col min="4877" max="4877" width="22.5703125" style="249" customWidth="1"/>
    <col min="4878" max="4878" width="11.42578125" style="249"/>
    <col min="4879" max="4879" width="0" style="249" hidden="1" customWidth="1"/>
    <col min="4880" max="5120" width="11.42578125" style="249"/>
    <col min="5121" max="5121" width="12.7109375" style="249" customWidth="1"/>
    <col min="5122" max="5122" width="34.28515625" style="249" customWidth="1"/>
    <col min="5123" max="5123" width="14" style="249" customWidth="1"/>
    <col min="5124" max="5124" width="22.7109375" style="249" customWidth="1"/>
    <col min="5125" max="5125" width="14.28515625" style="249" customWidth="1"/>
    <col min="5126" max="5129" width="11.42578125" style="249"/>
    <col min="5130" max="5130" width="22.7109375" style="249" customWidth="1"/>
    <col min="5131" max="5131" width="11.42578125" style="249"/>
    <col min="5132" max="5132" width="22.7109375" style="249" customWidth="1"/>
    <col min="5133" max="5133" width="22.5703125" style="249" customWidth="1"/>
    <col min="5134" max="5134" width="11.42578125" style="249"/>
    <col min="5135" max="5135" width="0" style="249" hidden="1" customWidth="1"/>
    <col min="5136" max="5376" width="11.42578125" style="249"/>
    <col min="5377" max="5377" width="12.7109375" style="249" customWidth="1"/>
    <col min="5378" max="5378" width="34.28515625" style="249" customWidth="1"/>
    <col min="5379" max="5379" width="14" style="249" customWidth="1"/>
    <col min="5380" max="5380" width="22.7109375" style="249" customWidth="1"/>
    <col min="5381" max="5381" width="14.28515625" style="249" customWidth="1"/>
    <col min="5382" max="5385" width="11.42578125" style="249"/>
    <col min="5386" max="5386" width="22.7109375" style="249" customWidth="1"/>
    <col min="5387" max="5387" width="11.42578125" style="249"/>
    <col min="5388" max="5388" width="22.7109375" style="249" customWidth="1"/>
    <col min="5389" max="5389" width="22.5703125" style="249" customWidth="1"/>
    <col min="5390" max="5390" width="11.42578125" style="249"/>
    <col min="5391" max="5391" width="0" style="249" hidden="1" customWidth="1"/>
    <col min="5392" max="5632" width="11.42578125" style="249"/>
    <col min="5633" max="5633" width="12.7109375" style="249" customWidth="1"/>
    <col min="5634" max="5634" width="34.28515625" style="249" customWidth="1"/>
    <col min="5635" max="5635" width="14" style="249" customWidth="1"/>
    <col min="5636" max="5636" width="22.7109375" style="249" customWidth="1"/>
    <col min="5637" max="5637" width="14.28515625" style="249" customWidth="1"/>
    <col min="5638" max="5641" width="11.42578125" style="249"/>
    <col min="5642" max="5642" width="22.7109375" style="249" customWidth="1"/>
    <col min="5643" max="5643" width="11.42578125" style="249"/>
    <col min="5644" max="5644" width="22.7109375" style="249" customWidth="1"/>
    <col min="5645" max="5645" width="22.5703125" style="249" customWidth="1"/>
    <col min="5646" max="5646" width="11.42578125" style="249"/>
    <col min="5647" max="5647" width="0" style="249" hidden="1" customWidth="1"/>
    <col min="5648" max="5888" width="11.42578125" style="249"/>
    <col min="5889" max="5889" width="12.7109375" style="249" customWidth="1"/>
    <col min="5890" max="5890" width="34.28515625" style="249" customWidth="1"/>
    <col min="5891" max="5891" width="14" style="249" customWidth="1"/>
    <col min="5892" max="5892" width="22.7109375" style="249" customWidth="1"/>
    <col min="5893" max="5893" width="14.28515625" style="249" customWidth="1"/>
    <col min="5894" max="5897" width="11.42578125" style="249"/>
    <col min="5898" max="5898" width="22.7109375" style="249" customWidth="1"/>
    <col min="5899" max="5899" width="11.42578125" style="249"/>
    <col min="5900" max="5900" width="22.7109375" style="249" customWidth="1"/>
    <col min="5901" max="5901" width="22.5703125" style="249" customWidth="1"/>
    <col min="5902" max="5902" width="11.42578125" style="249"/>
    <col min="5903" max="5903" width="0" style="249" hidden="1" customWidth="1"/>
    <col min="5904" max="6144" width="11.42578125" style="249"/>
    <col min="6145" max="6145" width="12.7109375" style="249" customWidth="1"/>
    <col min="6146" max="6146" width="34.28515625" style="249" customWidth="1"/>
    <col min="6147" max="6147" width="14" style="249" customWidth="1"/>
    <col min="6148" max="6148" width="22.7109375" style="249" customWidth="1"/>
    <col min="6149" max="6149" width="14.28515625" style="249" customWidth="1"/>
    <col min="6150" max="6153" width="11.42578125" style="249"/>
    <col min="6154" max="6154" width="22.7109375" style="249" customWidth="1"/>
    <col min="6155" max="6155" width="11.42578125" style="249"/>
    <col min="6156" max="6156" width="22.7109375" style="249" customWidth="1"/>
    <col min="6157" max="6157" width="22.5703125" style="249" customWidth="1"/>
    <col min="6158" max="6158" width="11.42578125" style="249"/>
    <col min="6159" max="6159" width="0" style="249" hidden="1" customWidth="1"/>
    <col min="6160" max="6400" width="11.42578125" style="249"/>
    <col min="6401" max="6401" width="12.7109375" style="249" customWidth="1"/>
    <col min="6402" max="6402" width="34.28515625" style="249" customWidth="1"/>
    <col min="6403" max="6403" width="14" style="249" customWidth="1"/>
    <col min="6404" max="6404" width="22.7109375" style="249" customWidth="1"/>
    <col min="6405" max="6405" width="14.28515625" style="249" customWidth="1"/>
    <col min="6406" max="6409" width="11.42578125" style="249"/>
    <col min="6410" max="6410" width="22.7109375" style="249" customWidth="1"/>
    <col min="6411" max="6411" width="11.42578125" style="249"/>
    <col min="6412" max="6412" width="22.7109375" style="249" customWidth="1"/>
    <col min="6413" max="6413" width="22.5703125" style="249" customWidth="1"/>
    <col min="6414" max="6414" width="11.42578125" style="249"/>
    <col min="6415" max="6415" width="0" style="249" hidden="1" customWidth="1"/>
    <col min="6416" max="6656" width="11.42578125" style="249"/>
    <col min="6657" max="6657" width="12.7109375" style="249" customWidth="1"/>
    <col min="6658" max="6658" width="34.28515625" style="249" customWidth="1"/>
    <col min="6659" max="6659" width="14" style="249" customWidth="1"/>
    <col min="6660" max="6660" width="22.7109375" style="249" customWidth="1"/>
    <col min="6661" max="6661" width="14.28515625" style="249" customWidth="1"/>
    <col min="6662" max="6665" width="11.42578125" style="249"/>
    <col min="6666" max="6666" width="22.7109375" style="249" customWidth="1"/>
    <col min="6667" max="6667" width="11.42578125" style="249"/>
    <col min="6668" max="6668" width="22.7109375" style="249" customWidth="1"/>
    <col min="6669" max="6669" width="22.5703125" style="249" customWidth="1"/>
    <col min="6670" max="6670" width="11.42578125" style="249"/>
    <col min="6671" max="6671" width="0" style="249" hidden="1" customWidth="1"/>
    <col min="6672" max="6912" width="11.42578125" style="249"/>
    <col min="6913" max="6913" width="12.7109375" style="249" customWidth="1"/>
    <col min="6914" max="6914" width="34.28515625" style="249" customWidth="1"/>
    <col min="6915" max="6915" width="14" style="249" customWidth="1"/>
    <col min="6916" max="6916" width="22.7109375" style="249" customWidth="1"/>
    <col min="6917" max="6917" width="14.28515625" style="249" customWidth="1"/>
    <col min="6918" max="6921" width="11.42578125" style="249"/>
    <col min="6922" max="6922" width="22.7109375" style="249" customWidth="1"/>
    <col min="6923" max="6923" width="11.42578125" style="249"/>
    <col min="6924" max="6924" width="22.7109375" style="249" customWidth="1"/>
    <col min="6925" max="6925" width="22.5703125" style="249" customWidth="1"/>
    <col min="6926" max="6926" width="11.42578125" style="249"/>
    <col min="6927" max="6927" width="0" style="249" hidden="1" customWidth="1"/>
    <col min="6928" max="7168" width="11.42578125" style="249"/>
    <col min="7169" max="7169" width="12.7109375" style="249" customWidth="1"/>
    <col min="7170" max="7170" width="34.28515625" style="249" customWidth="1"/>
    <col min="7171" max="7171" width="14" style="249" customWidth="1"/>
    <col min="7172" max="7172" width="22.7109375" style="249" customWidth="1"/>
    <col min="7173" max="7173" width="14.28515625" style="249" customWidth="1"/>
    <col min="7174" max="7177" width="11.42578125" style="249"/>
    <col min="7178" max="7178" width="22.7109375" style="249" customWidth="1"/>
    <col min="7179" max="7179" width="11.42578125" style="249"/>
    <col min="7180" max="7180" width="22.7109375" style="249" customWidth="1"/>
    <col min="7181" max="7181" width="22.5703125" style="249" customWidth="1"/>
    <col min="7182" max="7182" width="11.42578125" style="249"/>
    <col min="7183" max="7183" width="0" style="249" hidden="1" customWidth="1"/>
    <col min="7184" max="7424" width="11.42578125" style="249"/>
    <col min="7425" max="7425" width="12.7109375" style="249" customWidth="1"/>
    <col min="7426" max="7426" width="34.28515625" style="249" customWidth="1"/>
    <col min="7427" max="7427" width="14" style="249" customWidth="1"/>
    <col min="7428" max="7428" width="22.7109375" style="249" customWidth="1"/>
    <col min="7429" max="7429" width="14.28515625" style="249" customWidth="1"/>
    <col min="7430" max="7433" width="11.42578125" style="249"/>
    <col min="7434" max="7434" width="22.7109375" style="249" customWidth="1"/>
    <col min="7435" max="7435" width="11.42578125" style="249"/>
    <col min="7436" max="7436" width="22.7109375" style="249" customWidth="1"/>
    <col min="7437" max="7437" width="22.5703125" style="249" customWidth="1"/>
    <col min="7438" max="7438" width="11.42578125" style="249"/>
    <col min="7439" max="7439" width="0" style="249" hidden="1" customWidth="1"/>
    <col min="7440" max="7680" width="11.42578125" style="249"/>
    <col min="7681" max="7681" width="12.7109375" style="249" customWidth="1"/>
    <col min="7682" max="7682" width="34.28515625" style="249" customWidth="1"/>
    <col min="7683" max="7683" width="14" style="249" customWidth="1"/>
    <col min="7684" max="7684" width="22.7109375" style="249" customWidth="1"/>
    <col min="7685" max="7685" width="14.28515625" style="249" customWidth="1"/>
    <col min="7686" max="7689" width="11.42578125" style="249"/>
    <col min="7690" max="7690" width="22.7109375" style="249" customWidth="1"/>
    <col min="7691" max="7691" width="11.42578125" style="249"/>
    <col min="7692" max="7692" width="22.7109375" style="249" customWidth="1"/>
    <col min="7693" max="7693" width="22.5703125" style="249" customWidth="1"/>
    <col min="7694" max="7694" width="11.42578125" style="249"/>
    <col min="7695" max="7695" width="0" style="249" hidden="1" customWidth="1"/>
    <col min="7696" max="7936" width="11.42578125" style="249"/>
    <col min="7937" max="7937" width="12.7109375" style="249" customWidth="1"/>
    <col min="7938" max="7938" width="34.28515625" style="249" customWidth="1"/>
    <col min="7939" max="7939" width="14" style="249" customWidth="1"/>
    <col min="7940" max="7940" width="22.7109375" style="249" customWidth="1"/>
    <col min="7941" max="7941" width="14.28515625" style="249" customWidth="1"/>
    <col min="7942" max="7945" width="11.42578125" style="249"/>
    <col min="7946" max="7946" width="22.7109375" style="249" customWidth="1"/>
    <col min="7947" max="7947" width="11.42578125" style="249"/>
    <col min="7948" max="7948" width="22.7109375" style="249" customWidth="1"/>
    <col min="7949" max="7949" width="22.5703125" style="249" customWidth="1"/>
    <col min="7950" max="7950" width="11.42578125" style="249"/>
    <col min="7951" max="7951" width="0" style="249" hidden="1" customWidth="1"/>
    <col min="7952" max="8192" width="11.42578125" style="249"/>
    <col min="8193" max="8193" width="12.7109375" style="249" customWidth="1"/>
    <col min="8194" max="8194" width="34.28515625" style="249" customWidth="1"/>
    <col min="8195" max="8195" width="14" style="249" customWidth="1"/>
    <col min="8196" max="8196" width="22.7109375" style="249" customWidth="1"/>
    <col min="8197" max="8197" width="14.28515625" style="249" customWidth="1"/>
    <col min="8198" max="8201" width="11.42578125" style="249"/>
    <col min="8202" max="8202" width="22.7109375" style="249" customWidth="1"/>
    <col min="8203" max="8203" width="11.42578125" style="249"/>
    <col min="8204" max="8204" width="22.7109375" style="249" customWidth="1"/>
    <col min="8205" max="8205" width="22.5703125" style="249" customWidth="1"/>
    <col min="8206" max="8206" width="11.42578125" style="249"/>
    <col min="8207" max="8207" width="0" style="249" hidden="1" customWidth="1"/>
    <col min="8208" max="8448" width="11.42578125" style="249"/>
    <col min="8449" max="8449" width="12.7109375" style="249" customWidth="1"/>
    <col min="8450" max="8450" width="34.28515625" style="249" customWidth="1"/>
    <col min="8451" max="8451" width="14" style="249" customWidth="1"/>
    <col min="8452" max="8452" width="22.7109375" style="249" customWidth="1"/>
    <col min="8453" max="8453" width="14.28515625" style="249" customWidth="1"/>
    <col min="8454" max="8457" width="11.42578125" style="249"/>
    <col min="8458" max="8458" width="22.7109375" style="249" customWidth="1"/>
    <col min="8459" max="8459" width="11.42578125" style="249"/>
    <col min="8460" max="8460" width="22.7109375" style="249" customWidth="1"/>
    <col min="8461" max="8461" width="22.5703125" style="249" customWidth="1"/>
    <col min="8462" max="8462" width="11.42578125" style="249"/>
    <col min="8463" max="8463" width="0" style="249" hidden="1" customWidth="1"/>
    <col min="8464" max="8704" width="11.42578125" style="249"/>
    <col min="8705" max="8705" width="12.7109375" style="249" customWidth="1"/>
    <col min="8706" max="8706" width="34.28515625" style="249" customWidth="1"/>
    <col min="8707" max="8707" width="14" style="249" customWidth="1"/>
    <col min="8708" max="8708" width="22.7109375" style="249" customWidth="1"/>
    <col min="8709" max="8709" width="14.28515625" style="249" customWidth="1"/>
    <col min="8710" max="8713" width="11.42578125" style="249"/>
    <col min="8714" max="8714" width="22.7109375" style="249" customWidth="1"/>
    <col min="8715" max="8715" width="11.42578125" style="249"/>
    <col min="8716" max="8716" width="22.7109375" style="249" customWidth="1"/>
    <col min="8717" max="8717" width="22.5703125" style="249" customWidth="1"/>
    <col min="8718" max="8718" width="11.42578125" style="249"/>
    <col min="8719" max="8719" width="0" style="249" hidden="1" customWidth="1"/>
    <col min="8720" max="8960" width="11.42578125" style="249"/>
    <col min="8961" max="8961" width="12.7109375" style="249" customWidth="1"/>
    <col min="8962" max="8962" width="34.28515625" style="249" customWidth="1"/>
    <col min="8963" max="8963" width="14" style="249" customWidth="1"/>
    <col min="8964" max="8964" width="22.7109375" style="249" customWidth="1"/>
    <col min="8965" max="8965" width="14.28515625" style="249" customWidth="1"/>
    <col min="8966" max="8969" width="11.42578125" style="249"/>
    <col min="8970" max="8970" width="22.7109375" style="249" customWidth="1"/>
    <col min="8971" max="8971" width="11.42578125" style="249"/>
    <col min="8972" max="8972" width="22.7109375" style="249" customWidth="1"/>
    <col min="8973" max="8973" width="22.5703125" style="249" customWidth="1"/>
    <col min="8974" max="8974" width="11.42578125" style="249"/>
    <col min="8975" max="8975" width="0" style="249" hidden="1" customWidth="1"/>
    <col min="8976" max="9216" width="11.42578125" style="249"/>
    <col min="9217" max="9217" width="12.7109375" style="249" customWidth="1"/>
    <col min="9218" max="9218" width="34.28515625" style="249" customWidth="1"/>
    <col min="9219" max="9219" width="14" style="249" customWidth="1"/>
    <col min="9220" max="9220" width="22.7109375" style="249" customWidth="1"/>
    <col min="9221" max="9221" width="14.28515625" style="249" customWidth="1"/>
    <col min="9222" max="9225" width="11.42578125" style="249"/>
    <col min="9226" max="9226" width="22.7109375" style="249" customWidth="1"/>
    <col min="9227" max="9227" width="11.42578125" style="249"/>
    <col min="9228" max="9228" width="22.7109375" style="249" customWidth="1"/>
    <col min="9229" max="9229" width="22.5703125" style="249" customWidth="1"/>
    <col min="9230" max="9230" width="11.42578125" style="249"/>
    <col min="9231" max="9231" width="0" style="249" hidden="1" customWidth="1"/>
    <col min="9232" max="9472" width="11.42578125" style="249"/>
    <col min="9473" max="9473" width="12.7109375" style="249" customWidth="1"/>
    <col min="9474" max="9474" width="34.28515625" style="249" customWidth="1"/>
    <col min="9475" max="9475" width="14" style="249" customWidth="1"/>
    <col min="9476" max="9476" width="22.7109375" style="249" customWidth="1"/>
    <col min="9477" max="9477" width="14.28515625" style="249" customWidth="1"/>
    <col min="9478" max="9481" width="11.42578125" style="249"/>
    <col min="9482" max="9482" width="22.7109375" style="249" customWidth="1"/>
    <col min="9483" max="9483" width="11.42578125" style="249"/>
    <col min="9484" max="9484" width="22.7109375" style="249" customWidth="1"/>
    <col min="9485" max="9485" width="22.5703125" style="249" customWidth="1"/>
    <col min="9486" max="9486" width="11.42578125" style="249"/>
    <col min="9487" max="9487" width="0" style="249" hidden="1" customWidth="1"/>
    <col min="9488" max="9728" width="11.42578125" style="249"/>
    <col min="9729" max="9729" width="12.7109375" style="249" customWidth="1"/>
    <col min="9730" max="9730" width="34.28515625" style="249" customWidth="1"/>
    <col min="9731" max="9731" width="14" style="249" customWidth="1"/>
    <col min="9732" max="9732" width="22.7109375" style="249" customWidth="1"/>
    <col min="9733" max="9733" width="14.28515625" style="249" customWidth="1"/>
    <col min="9734" max="9737" width="11.42578125" style="249"/>
    <col min="9738" max="9738" width="22.7109375" style="249" customWidth="1"/>
    <col min="9739" max="9739" width="11.42578125" style="249"/>
    <col min="9740" max="9740" width="22.7109375" style="249" customWidth="1"/>
    <col min="9741" max="9741" width="22.5703125" style="249" customWidth="1"/>
    <col min="9742" max="9742" width="11.42578125" style="249"/>
    <col min="9743" max="9743" width="0" style="249" hidden="1" customWidth="1"/>
    <col min="9744" max="9984" width="11.42578125" style="249"/>
    <col min="9985" max="9985" width="12.7109375" style="249" customWidth="1"/>
    <col min="9986" max="9986" width="34.28515625" style="249" customWidth="1"/>
    <col min="9987" max="9987" width="14" style="249" customWidth="1"/>
    <col min="9988" max="9988" width="22.7109375" style="249" customWidth="1"/>
    <col min="9989" max="9989" width="14.28515625" style="249" customWidth="1"/>
    <col min="9990" max="9993" width="11.42578125" style="249"/>
    <col min="9994" max="9994" width="22.7109375" style="249" customWidth="1"/>
    <col min="9995" max="9995" width="11.42578125" style="249"/>
    <col min="9996" max="9996" width="22.7109375" style="249" customWidth="1"/>
    <col min="9997" max="9997" width="22.5703125" style="249" customWidth="1"/>
    <col min="9998" max="9998" width="11.42578125" style="249"/>
    <col min="9999" max="9999" width="0" style="249" hidden="1" customWidth="1"/>
    <col min="10000" max="10240" width="11.42578125" style="249"/>
    <col min="10241" max="10241" width="12.7109375" style="249" customWidth="1"/>
    <col min="10242" max="10242" width="34.28515625" style="249" customWidth="1"/>
    <col min="10243" max="10243" width="14" style="249" customWidth="1"/>
    <col min="10244" max="10244" width="22.7109375" style="249" customWidth="1"/>
    <col min="10245" max="10245" width="14.28515625" style="249" customWidth="1"/>
    <col min="10246" max="10249" width="11.42578125" style="249"/>
    <col min="10250" max="10250" width="22.7109375" style="249" customWidth="1"/>
    <col min="10251" max="10251" width="11.42578125" style="249"/>
    <col min="10252" max="10252" width="22.7109375" style="249" customWidth="1"/>
    <col min="10253" max="10253" width="22.5703125" style="249" customWidth="1"/>
    <col min="10254" max="10254" width="11.42578125" style="249"/>
    <col min="10255" max="10255" width="0" style="249" hidden="1" customWidth="1"/>
    <col min="10256" max="10496" width="11.42578125" style="249"/>
    <col min="10497" max="10497" width="12.7109375" style="249" customWidth="1"/>
    <col min="10498" max="10498" width="34.28515625" style="249" customWidth="1"/>
    <col min="10499" max="10499" width="14" style="249" customWidth="1"/>
    <col min="10500" max="10500" width="22.7109375" style="249" customWidth="1"/>
    <col min="10501" max="10501" width="14.28515625" style="249" customWidth="1"/>
    <col min="10502" max="10505" width="11.42578125" style="249"/>
    <col min="10506" max="10506" width="22.7109375" style="249" customWidth="1"/>
    <col min="10507" max="10507" width="11.42578125" style="249"/>
    <col min="10508" max="10508" width="22.7109375" style="249" customWidth="1"/>
    <col min="10509" max="10509" width="22.5703125" style="249" customWidth="1"/>
    <col min="10510" max="10510" width="11.42578125" style="249"/>
    <col min="10511" max="10511" width="0" style="249" hidden="1" customWidth="1"/>
    <col min="10512" max="10752" width="11.42578125" style="249"/>
    <col min="10753" max="10753" width="12.7109375" style="249" customWidth="1"/>
    <col min="10754" max="10754" width="34.28515625" style="249" customWidth="1"/>
    <col min="10755" max="10755" width="14" style="249" customWidth="1"/>
    <col min="10756" max="10756" width="22.7109375" style="249" customWidth="1"/>
    <col min="10757" max="10757" width="14.28515625" style="249" customWidth="1"/>
    <col min="10758" max="10761" width="11.42578125" style="249"/>
    <col min="10762" max="10762" width="22.7109375" style="249" customWidth="1"/>
    <col min="10763" max="10763" width="11.42578125" style="249"/>
    <col min="10764" max="10764" width="22.7109375" style="249" customWidth="1"/>
    <col min="10765" max="10765" width="22.5703125" style="249" customWidth="1"/>
    <col min="10766" max="10766" width="11.42578125" style="249"/>
    <col min="10767" max="10767" width="0" style="249" hidden="1" customWidth="1"/>
    <col min="10768" max="11008" width="11.42578125" style="249"/>
    <col min="11009" max="11009" width="12.7109375" style="249" customWidth="1"/>
    <col min="11010" max="11010" width="34.28515625" style="249" customWidth="1"/>
    <col min="11011" max="11011" width="14" style="249" customWidth="1"/>
    <col min="11012" max="11012" width="22.7109375" style="249" customWidth="1"/>
    <col min="11013" max="11013" width="14.28515625" style="249" customWidth="1"/>
    <col min="11014" max="11017" width="11.42578125" style="249"/>
    <col min="11018" max="11018" width="22.7109375" style="249" customWidth="1"/>
    <col min="11019" max="11019" width="11.42578125" style="249"/>
    <col min="11020" max="11020" width="22.7109375" style="249" customWidth="1"/>
    <col min="11021" max="11021" width="22.5703125" style="249" customWidth="1"/>
    <col min="11022" max="11022" width="11.42578125" style="249"/>
    <col min="11023" max="11023" width="0" style="249" hidden="1" customWidth="1"/>
    <col min="11024" max="11264" width="11.42578125" style="249"/>
    <col min="11265" max="11265" width="12.7109375" style="249" customWidth="1"/>
    <col min="11266" max="11266" width="34.28515625" style="249" customWidth="1"/>
    <col min="11267" max="11267" width="14" style="249" customWidth="1"/>
    <col min="11268" max="11268" width="22.7109375" style="249" customWidth="1"/>
    <col min="11269" max="11269" width="14.28515625" style="249" customWidth="1"/>
    <col min="11270" max="11273" width="11.42578125" style="249"/>
    <col min="11274" max="11274" width="22.7109375" style="249" customWidth="1"/>
    <col min="11275" max="11275" width="11.42578125" style="249"/>
    <col min="11276" max="11276" width="22.7109375" style="249" customWidth="1"/>
    <col min="11277" max="11277" width="22.5703125" style="249" customWidth="1"/>
    <col min="11278" max="11278" width="11.42578125" style="249"/>
    <col min="11279" max="11279" width="0" style="249" hidden="1" customWidth="1"/>
    <col min="11280" max="11520" width="11.42578125" style="249"/>
    <col min="11521" max="11521" width="12.7109375" style="249" customWidth="1"/>
    <col min="11522" max="11522" width="34.28515625" style="249" customWidth="1"/>
    <col min="11523" max="11523" width="14" style="249" customWidth="1"/>
    <col min="11524" max="11524" width="22.7109375" style="249" customWidth="1"/>
    <col min="11525" max="11525" width="14.28515625" style="249" customWidth="1"/>
    <col min="11526" max="11529" width="11.42578125" style="249"/>
    <col min="11530" max="11530" width="22.7109375" style="249" customWidth="1"/>
    <col min="11531" max="11531" width="11.42578125" style="249"/>
    <col min="11532" max="11532" width="22.7109375" style="249" customWidth="1"/>
    <col min="11533" max="11533" width="22.5703125" style="249" customWidth="1"/>
    <col min="11534" max="11534" width="11.42578125" style="249"/>
    <col min="11535" max="11535" width="0" style="249" hidden="1" customWidth="1"/>
    <col min="11536" max="11776" width="11.42578125" style="249"/>
    <col min="11777" max="11777" width="12.7109375" style="249" customWidth="1"/>
    <col min="11778" max="11778" width="34.28515625" style="249" customWidth="1"/>
    <col min="11779" max="11779" width="14" style="249" customWidth="1"/>
    <col min="11780" max="11780" width="22.7109375" style="249" customWidth="1"/>
    <col min="11781" max="11781" width="14.28515625" style="249" customWidth="1"/>
    <col min="11782" max="11785" width="11.42578125" style="249"/>
    <col min="11786" max="11786" width="22.7109375" style="249" customWidth="1"/>
    <col min="11787" max="11787" width="11.42578125" style="249"/>
    <col min="11788" max="11788" width="22.7109375" style="249" customWidth="1"/>
    <col min="11789" max="11789" width="22.5703125" style="249" customWidth="1"/>
    <col min="11790" max="11790" width="11.42578125" style="249"/>
    <col min="11791" max="11791" width="0" style="249" hidden="1" customWidth="1"/>
    <col min="11792" max="12032" width="11.42578125" style="249"/>
    <col min="12033" max="12033" width="12.7109375" style="249" customWidth="1"/>
    <col min="12034" max="12034" width="34.28515625" style="249" customWidth="1"/>
    <col min="12035" max="12035" width="14" style="249" customWidth="1"/>
    <col min="12036" max="12036" width="22.7109375" style="249" customWidth="1"/>
    <col min="12037" max="12037" width="14.28515625" style="249" customWidth="1"/>
    <col min="12038" max="12041" width="11.42578125" style="249"/>
    <col min="12042" max="12042" width="22.7109375" style="249" customWidth="1"/>
    <col min="12043" max="12043" width="11.42578125" style="249"/>
    <col min="12044" max="12044" width="22.7109375" style="249" customWidth="1"/>
    <col min="12045" max="12045" width="22.5703125" style="249" customWidth="1"/>
    <col min="12046" max="12046" width="11.42578125" style="249"/>
    <col min="12047" max="12047" width="0" style="249" hidden="1" customWidth="1"/>
    <col min="12048" max="12288" width="11.42578125" style="249"/>
    <col min="12289" max="12289" width="12.7109375" style="249" customWidth="1"/>
    <col min="12290" max="12290" width="34.28515625" style="249" customWidth="1"/>
    <col min="12291" max="12291" width="14" style="249" customWidth="1"/>
    <col min="12292" max="12292" width="22.7109375" style="249" customWidth="1"/>
    <col min="12293" max="12293" width="14.28515625" style="249" customWidth="1"/>
    <col min="12294" max="12297" width="11.42578125" style="249"/>
    <col min="12298" max="12298" width="22.7109375" style="249" customWidth="1"/>
    <col min="12299" max="12299" width="11.42578125" style="249"/>
    <col min="12300" max="12300" width="22.7109375" style="249" customWidth="1"/>
    <col min="12301" max="12301" width="22.5703125" style="249" customWidth="1"/>
    <col min="12302" max="12302" width="11.42578125" style="249"/>
    <col min="12303" max="12303" width="0" style="249" hidden="1" customWidth="1"/>
    <col min="12304" max="12544" width="11.42578125" style="249"/>
    <col min="12545" max="12545" width="12.7109375" style="249" customWidth="1"/>
    <col min="12546" max="12546" width="34.28515625" style="249" customWidth="1"/>
    <col min="12547" max="12547" width="14" style="249" customWidth="1"/>
    <col min="12548" max="12548" width="22.7109375" style="249" customWidth="1"/>
    <col min="12549" max="12549" width="14.28515625" style="249" customWidth="1"/>
    <col min="12550" max="12553" width="11.42578125" style="249"/>
    <col min="12554" max="12554" width="22.7109375" style="249" customWidth="1"/>
    <col min="12555" max="12555" width="11.42578125" style="249"/>
    <col min="12556" max="12556" width="22.7109375" style="249" customWidth="1"/>
    <col min="12557" max="12557" width="22.5703125" style="249" customWidth="1"/>
    <col min="12558" max="12558" width="11.42578125" style="249"/>
    <col min="12559" max="12559" width="0" style="249" hidden="1" customWidth="1"/>
    <col min="12560" max="12800" width="11.42578125" style="249"/>
    <col min="12801" max="12801" width="12.7109375" style="249" customWidth="1"/>
    <col min="12802" max="12802" width="34.28515625" style="249" customWidth="1"/>
    <col min="12803" max="12803" width="14" style="249" customWidth="1"/>
    <col min="12804" max="12804" width="22.7109375" style="249" customWidth="1"/>
    <col min="12805" max="12805" width="14.28515625" style="249" customWidth="1"/>
    <col min="12806" max="12809" width="11.42578125" style="249"/>
    <col min="12810" max="12810" width="22.7109375" style="249" customWidth="1"/>
    <col min="12811" max="12811" width="11.42578125" style="249"/>
    <col min="12812" max="12812" width="22.7109375" style="249" customWidth="1"/>
    <col min="12813" max="12813" width="22.5703125" style="249" customWidth="1"/>
    <col min="12814" max="12814" width="11.42578125" style="249"/>
    <col min="12815" max="12815" width="0" style="249" hidden="1" customWidth="1"/>
    <col min="12816" max="13056" width="11.42578125" style="249"/>
    <col min="13057" max="13057" width="12.7109375" style="249" customWidth="1"/>
    <col min="13058" max="13058" width="34.28515625" style="249" customWidth="1"/>
    <col min="13059" max="13059" width="14" style="249" customWidth="1"/>
    <col min="13060" max="13060" width="22.7109375" style="249" customWidth="1"/>
    <col min="13061" max="13061" width="14.28515625" style="249" customWidth="1"/>
    <col min="13062" max="13065" width="11.42578125" style="249"/>
    <col min="13066" max="13066" width="22.7109375" style="249" customWidth="1"/>
    <col min="13067" max="13067" width="11.42578125" style="249"/>
    <col min="13068" max="13068" width="22.7109375" style="249" customWidth="1"/>
    <col min="13069" max="13069" width="22.5703125" style="249" customWidth="1"/>
    <col min="13070" max="13070" width="11.42578125" style="249"/>
    <col min="13071" max="13071" width="0" style="249" hidden="1" customWidth="1"/>
    <col min="13072" max="13312" width="11.42578125" style="249"/>
    <col min="13313" max="13313" width="12.7109375" style="249" customWidth="1"/>
    <col min="13314" max="13314" width="34.28515625" style="249" customWidth="1"/>
    <col min="13315" max="13315" width="14" style="249" customWidth="1"/>
    <col min="13316" max="13316" width="22.7109375" style="249" customWidth="1"/>
    <col min="13317" max="13317" width="14.28515625" style="249" customWidth="1"/>
    <col min="13318" max="13321" width="11.42578125" style="249"/>
    <col min="13322" max="13322" width="22.7109375" style="249" customWidth="1"/>
    <col min="13323" max="13323" width="11.42578125" style="249"/>
    <col min="13324" max="13324" width="22.7109375" style="249" customWidth="1"/>
    <col min="13325" max="13325" width="22.5703125" style="249" customWidth="1"/>
    <col min="13326" max="13326" width="11.42578125" style="249"/>
    <col min="13327" max="13327" width="0" style="249" hidden="1" customWidth="1"/>
    <col min="13328" max="13568" width="11.42578125" style="249"/>
    <col min="13569" max="13569" width="12.7109375" style="249" customWidth="1"/>
    <col min="13570" max="13570" width="34.28515625" style="249" customWidth="1"/>
    <col min="13571" max="13571" width="14" style="249" customWidth="1"/>
    <col min="13572" max="13572" width="22.7109375" style="249" customWidth="1"/>
    <col min="13573" max="13573" width="14.28515625" style="249" customWidth="1"/>
    <col min="13574" max="13577" width="11.42578125" style="249"/>
    <col min="13578" max="13578" width="22.7109375" style="249" customWidth="1"/>
    <col min="13579" max="13579" width="11.42578125" style="249"/>
    <col min="13580" max="13580" width="22.7109375" style="249" customWidth="1"/>
    <col min="13581" max="13581" width="22.5703125" style="249" customWidth="1"/>
    <col min="13582" max="13582" width="11.42578125" style="249"/>
    <col min="13583" max="13583" width="0" style="249" hidden="1" customWidth="1"/>
    <col min="13584" max="13824" width="11.42578125" style="249"/>
    <col min="13825" max="13825" width="12.7109375" style="249" customWidth="1"/>
    <col min="13826" max="13826" width="34.28515625" style="249" customWidth="1"/>
    <col min="13827" max="13827" width="14" style="249" customWidth="1"/>
    <col min="13828" max="13828" width="22.7109375" style="249" customWidth="1"/>
    <col min="13829" max="13829" width="14.28515625" style="249" customWidth="1"/>
    <col min="13830" max="13833" width="11.42578125" style="249"/>
    <col min="13834" max="13834" width="22.7109375" style="249" customWidth="1"/>
    <col min="13835" max="13835" width="11.42578125" style="249"/>
    <col min="13836" max="13836" width="22.7109375" style="249" customWidth="1"/>
    <col min="13837" max="13837" width="22.5703125" style="249" customWidth="1"/>
    <col min="13838" max="13838" width="11.42578125" style="249"/>
    <col min="13839" max="13839" width="0" style="249" hidden="1" customWidth="1"/>
    <col min="13840" max="14080" width="11.42578125" style="249"/>
    <col min="14081" max="14081" width="12.7109375" style="249" customWidth="1"/>
    <col min="14082" max="14082" width="34.28515625" style="249" customWidth="1"/>
    <col min="14083" max="14083" width="14" style="249" customWidth="1"/>
    <col min="14084" max="14084" width="22.7109375" style="249" customWidth="1"/>
    <col min="14085" max="14085" width="14.28515625" style="249" customWidth="1"/>
    <col min="14086" max="14089" width="11.42578125" style="249"/>
    <col min="14090" max="14090" width="22.7109375" style="249" customWidth="1"/>
    <col min="14091" max="14091" width="11.42578125" style="249"/>
    <col min="14092" max="14092" width="22.7109375" style="249" customWidth="1"/>
    <col min="14093" max="14093" width="22.5703125" style="249" customWidth="1"/>
    <col min="14094" max="14094" width="11.42578125" style="249"/>
    <col min="14095" max="14095" width="0" style="249" hidden="1" customWidth="1"/>
    <col min="14096" max="14336" width="11.42578125" style="249"/>
    <col min="14337" max="14337" width="12.7109375" style="249" customWidth="1"/>
    <col min="14338" max="14338" width="34.28515625" style="249" customWidth="1"/>
    <col min="14339" max="14339" width="14" style="249" customWidth="1"/>
    <col min="14340" max="14340" width="22.7109375" style="249" customWidth="1"/>
    <col min="14341" max="14341" width="14.28515625" style="249" customWidth="1"/>
    <col min="14342" max="14345" width="11.42578125" style="249"/>
    <col min="14346" max="14346" width="22.7109375" style="249" customWidth="1"/>
    <col min="14347" max="14347" width="11.42578125" style="249"/>
    <col min="14348" max="14348" width="22.7109375" style="249" customWidth="1"/>
    <col min="14349" max="14349" width="22.5703125" style="249" customWidth="1"/>
    <col min="14350" max="14350" width="11.42578125" style="249"/>
    <col min="14351" max="14351" width="0" style="249" hidden="1" customWidth="1"/>
    <col min="14352" max="14592" width="11.42578125" style="249"/>
    <col min="14593" max="14593" width="12.7109375" style="249" customWidth="1"/>
    <col min="14594" max="14594" width="34.28515625" style="249" customWidth="1"/>
    <col min="14595" max="14595" width="14" style="249" customWidth="1"/>
    <col min="14596" max="14596" width="22.7109375" style="249" customWidth="1"/>
    <col min="14597" max="14597" width="14.28515625" style="249" customWidth="1"/>
    <col min="14598" max="14601" width="11.42578125" style="249"/>
    <col min="14602" max="14602" width="22.7109375" style="249" customWidth="1"/>
    <col min="14603" max="14603" width="11.42578125" style="249"/>
    <col min="14604" max="14604" width="22.7109375" style="249" customWidth="1"/>
    <col min="14605" max="14605" width="22.5703125" style="249" customWidth="1"/>
    <col min="14606" max="14606" width="11.42578125" style="249"/>
    <col min="14607" max="14607" width="0" style="249" hidden="1" customWidth="1"/>
    <col min="14608" max="14848" width="11.42578125" style="249"/>
    <col min="14849" max="14849" width="12.7109375" style="249" customWidth="1"/>
    <col min="14850" max="14850" width="34.28515625" style="249" customWidth="1"/>
    <col min="14851" max="14851" width="14" style="249" customWidth="1"/>
    <col min="14852" max="14852" width="22.7109375" style="249" customWidth="1"/>
    <col min="14853" max="14853" width="14.28515625" style="249" customWidth="1"/>
    <col min="14854" max="14857" width="11.42578125" style="249"/>
    <col min="14858" max="14858" width="22.7109375" style="249" customWidth="1"/>
    <col min="14859" max="14859" width="11.42578125" style="249"/>
    <col min="14860" max="14860" width="22.7109375" style="249" customWidth="1"/>
    <col min="14861" max="14861" width="22.5703125" style="249" customWidth="1"/>
    <col min="14862" max="14862" width="11.42578125" style="249"/>
    <col min="14863" max="14863" width="0" style="249" hidden="1" customWidth="1"/>
    <col min="14864" max="15104" width="11.42578125" style="249"/>
    <col min="15105" max="15105" width="12.7109375" style="249" customWidth="1"/>
    <col min="15106" max="15106" width="34.28515625" style="249" customWidth="1"/>
    <col min="15107" max="15107" width="14" style="249" customWidth="1"/>
    <col min="15108" max="15108" width="22.7109375" style="249" customWidth="1"/>
    <col min="15109" max="15109" width="14.28515625" style="249" customWidth="1"/>
    <col min="15110" max="15113" width="11.42578125" style="249"/>
    <col min="15114" max="15114" width="22.7109375" style="249" customWidth="1"/>
    <col min="15115" max="15115" width="11.42578125" style="249"/>
    <col min="15116" max="15116" width="22.7109375" style="249" customWidth="1"/>
    <col min="15117" max="15117" width="22.5703125" style="249" customWidth="1"/>
    <col min="15118" max="15118" width="11.42578125" style="249"/>
    <col min="15119" max="15119" width="0" style="249" hidden="1" customWidth="1"/>
    <col min="15120" max="15360" width="11.42578125" style="249"/>
    <col min="15361" max="15361" width="12.7109375" style="249" customWidth="1"/>
    <col min="15362" max="15362" width="34.28515625" style="249" customWidth="1"/>
    <col min="15363" max="15363" width="14" style="249" customWidth="1"/>
    <col min="15364" max="15364" width="22.7109375" style="249" customWidth="1"/>
    <col min="15365" max="15365" width="14.28515625" style="249" customWidth="1"/>
    <col min="15366" max="15369" width="11.42578125" style="249"/>
    <col min="15370" max="15370" width="22.7109375" style="249" customWidth="1"/>
    <col min="15371" max="15371" width="11.42578125" style="249"/>
    <col min="15372" max="15372" width="22.7109375" style="249" customWidth="1"/>
    <col min="15373" max="15373" width="22.5703125" style="249" customWidth="1"/>
    <col min="15374" max="15374" width="11.42578125" style="249"/>
    <col min="15375" max="15375" width="0" style="249" hidden="1" customWidth="1"/>
    <col min="15376" max="15616" width="11.42578125" style="249"/>
    <col min="15617" max="15617" width="12.7109375" style="249" customWidth="1"/>
    <col min="15618" max="15618" width="34.28515625" style="249" customWidth="1"/>
    <col min="15619" max="15619" width="14" style="249" customWidth="1"/>
    <col min="15620" max="15620" width="22.7109375" style="249" customWidth="1"/>
    <col min="15621" max="15621" width="14.28515625" style="249" customWidth="1"/>
    <col min="15622" max="15625" width="11.42578125" style="249"/>
    <col min="15626" max="15626" width="22.7109375" style="249" customWidth="1"/>
    <col min="15627" max="15627" width="11.42578125" style="249"/>
    <col min="15628" max="15628" width="22.7109375" style="249" customWidth="1"/>
    <col min="15629" max="15629" width="22.5703125" style="249" customWidth="1"/>
    <col min="15630" max="15630" width="11.42578125" style="249"/>
    <col min="15631" max="15631" width="0" style="249" hidden="1" customWidth="1"/>
    <col min="15632" max="15872" width="11.42578125" style="249"/>
    <col min="15873" max="15873" width="12.7109375" style="249" customWidth="1"/>
    <col min="15874" max="15874" width="34.28515625" style="249" customWidth="1"/>
    <col min="15875" max="15875" width="14" style="249" customWidth="1"/>
    <col min="15876" max="15876" width="22.7109375" style="249" customWidth="1"/>
    <col min="15877" max="15877" width="14.28515625" style="249" customWidth="1"/>
    <col min="15878" max="15881" width="11.42578125" style="249"/>
    <col min="15882" max="15882" width="22.7109375" style="249" customWidth="1"/>
    <col min="15883" max="15883" width="11.42578125" style="249"/>
    <col min="15884" max="15884" width="22.7109375" style="249" customWidth="1"/>
    <col min="15885" max="15885" width="22.5703125" style="249" customWidth="1"/>
    <col min="15886" max="15886" width="11.42578125" style="249"/>
    <col min="15887" max="15887" width="0" style="249" hidden="1" customWidth="1"/>
    <col min="15888" max="16128" width="11.42578125" style="249"/>
    <col min="16129" max="16129" width="12.7109375" style="249" customWidth="1"/>
    <col min="16130" max="16130" width="34.28515625" style="249" customWidth="1"/>
    <col min="16131" max="16131" width="14" style="249" customWidth="1"/>
    <col min="16132" max="16132" width="22.7109375" style="249" customWidth="1"/>
    <col min="16133" max="16133" width="14.28515625" style="249" customWidth="1"/>
    <col min="16134" max="16137" width="11.42578125" style="249"/>
    <col min="16138" max="16138" width="22.7109375" style="249" customWidth="1"/>
    <col min="16139" max="16139" width="11.42578125" style="249"/>
    <col min="16140" max="16140" width="22.7109375" style="249" customWidth="1"/>
    <col min="16141" max="16141" width="22.5703125" style="249" customWidth="1"/>
    <col min="16142" max="16142" width="11.42578125" style="249"/>
    <col min="16143" max="16143" width="0" style="249" hidden="1" customWidth="1"/>
    <col min="16144" max="16384" width="11.42578125" style="249"/>
  </cols>
  <sheetData>
    <row r="1" spans="1:15" ht="15.75" x14ac:dyDescent="0.25">
      <c r="A1" s="409" t="s">
        <v>436</v>
      </c>
      <c r="B1" s="409"/>
      <c r="C1" s="409"/>
      <c r="D1" s="409"/>
      <c r="E1" s="409"/>
      <c r="F1" s="409"/>
      <c r="G1" s="409"/>
      <c r="H1" s="409"/>
      <c r="I1" s="409"/>
      <c r="J1" s="409"/>
      <c r="K1" s="409"/>
      <c r="L1" s="409"/>
      <c r="M1" s="409"/>
    </row>
    <row r="2" spans="1:15" ht="31.5" x14ac:dyDescent="0.25">
      <c r="A2" s="250" t="s">
        <v>437</v>
      </c>
      <c r="B2" s="250" t="s">
        <v>6</v>
      </c>
      <c r="C2" s="250">
        <v>10509</v>
      </c>
      <c r="D2" s="250">
        <v>2021</v>
      </c>
      <c r="E2" s="251"/>
      <c r="F2" s="252"/>
      <c r="G2" s="251"/>
      <c r="H2" s="251"/>
      <c r="I2" s="251"/>
      <c r="J2" s="251"/>
      <c r="K2" s="251"/>
      <c r="L2" s="253"/>
      <c r="M2" s="251"/>
    </row>
    <row r="3" spans="1:15" ht="15.75" x14ac:dyDescent="0.25">
      <c r="A3" s="250"/>
      <c r="B3" s="250"/>
      <c r="C3" s="250"/>
      <c r="D3" s="254"/>
      <c r="E3" s="251"/>
      <c r="F3" s="252"/>
      <c r="G3" s="251"/>
      <c r="H3" s="251"/>
      <c r="I3" s="251"/>
      <c r="J3" s="251"/>
      <c r="K3" s="251"/>
      <c r="L3" s="251"/>
      <c r="M3" s="251"/>
    </row>
    <row r="4" spans="1:15" ht="15.75" x14ac:dyDescent="0.25">
      <c r="A4" s="410" t="s">
        <v>438</v>
      </c>
      <c r="B4" s="410"/>
      <c r="C4" s="410"/>
      <c r="D4" s="410"/>
      <c r="E4" s="411" t="s">
        <v>439</v>
      </c>
      <c r="F4" s="411"/>
      <c r="G4" s="411"/>
      <c r="H4" s="411"/>
      <c r="I4" s="411"/>
      <c r="J4" s="411"/>
      <c r="K4" s="412" t="s">
        <v>440</v>
      </c>
      <c r="L4" s="412"/>
      <c r="M4" s="412"/>
    </row>
    <row r="5" spans="1:15" ht="56.25" x14ac:dyDescent="0.25">
      <c r="A5" s="255" t="s">
        <v>441</v>
      </c>
      <c r="B5" s="255" t="s">
        <v>442</v>
      </c>
      <c r="C5" s="255" t="s">
        <v>443</v>
      </c>
      <c r="D5" s="256" t="s">
        <v>444</v>
      </c>
      <c r="E5" s="257" t="s">
        <v>445</v>
      </c>
      <c r="F5" s="258" t="s">
        <v>446</v>
      </c>
      <c r="G5" s="258" t="s">
        <v>447</v>
      </c>
      <c r="H5" s="259" t="s">
        <v>448</v>
      </c>
      <c r="I5" s="259" t="s">
        <v>449</v>
      </c>
      <c r="J5" s="260" t="s">
        <v>450</v>
      </c>
      <c r="K5" s="261" t="s">
        <v>451</v>
      </c>
      <c r="L5" s="262" t="s">
        <v>452</v>
      </c>
      <c r="M5" s="263" t="s">
        <v>453</v>
      </c>
    </row>
    <row r="6" spans="1:15" ht="16.5" x14ac:dyDescent="0.25">
      <c r="A6" s="264">
        <v>2460</v>
      </c>
      <c r="B6" s="265" t="s">
        <v>454</v>
      </c>
      <c r="C6" s="266">
        <f>C7+C14+C17</f>
        <v>0</v>
      </c>
      <c r="D6" s="267">
        <f>D7+D14+D17</f>
        <v>0</v>
      </c>
      <c r="E6" s="267">
        <f>E7+E14+E17</f>
        <v>0</v>
      </c>
      <c r="F6" s="268"/>
      <c r="G6" s="268"/>
      <c r="H6" s="268"/>
      <c r="I6" s="268"/>
      <c r="J6" s="267">
        <f>J7+J14+J17</f>
        <v>0</v>
      </c>
      <c r="K6" s="267">
        <f>K7+K14+K17</f>
        <v>0</v>
      </c>
      <c r="L6" s="267">
        <f>L7+L14+L17</f>
        <v>0</v>
      </c>
      <c r="M6" s="268"/>
    </row>
    <row r="7" spans="1:15" ht="16.5" x14ac:dyDescent="0.25">
      <c r="A7" s="269">
        <v>246002</v>
      </c>
      <c r="B7" s="270" t="s">
        <v>455</v>
      </c>
      <c r="C7" s="271">
        <f>SUM(C8:C13)</f>
        <v>0</v>
      </c>
      <c r="D7" s="272">
        <f>SUM(D8:D13)</f>
        <v>0</v>
      </c>
      <c r="E7" s="272">
        <f>SUM(E8:E13)</f>
        <v>0</v>
      </c>
      <c r="F7" s="273"/>
      <c r="G7" s="274"/>
      <c r="H7" s="274"/>
      <c r="I7" s="274"/>
      <c r="J7" s="272">
        <f>SUM(J8:J13)</f>
        <v>0</v>
      </c>
      <c r="K7" s="272">
        <f>SUM(K8:K13)</f>
        <v>0</v>
      </c>
      <c r="L7" s="272">
        <f>SUM(L8:L13)</f>
        <v>0</v>
      </c>
      <c r="M7" s="273"/>
    </row>
    <row r="8" spans="1:15" ht="16.5" x14ac:dyDescent="0.25">
      <c r="A8" s="275"/>
      <c r="B8" s="276" t="s">
        <v>181</v>
      </c>
      <c r="C8" s="277">
        <v>0</v>
      </c>
      <c r="D8" s="278">
        <v>0</v>
      </c>
      <c r="E8" s="277">
        <v>0</v>
      </c>
      <c r="F8" s="279"/>
      <c r="G8" s="280"/>
      <c r="H8" s="280"/>
      <c r="I8" s="280"/>
      <c r="J8" s="278">
        <v>0</v>
      </c>
      <c r="K8" s="281">
        <f t="shared" ref="K8:K13" si="0">C8-E8</f>
        <v>0</v>
      </c>
      <c r="L8" s="281">
        <f t="shared" ref="L8:L13" si="1">D8-J8</f>
        <v>0</v>
      </c>
      <c r="M8" s="282"/>
    </row>
    <row r="9" spans="1:15" ht="16.5" x14ac:dyDescent="0.25">
      <c r="A9" s="275"/>
      <c r="B9" s="276" t="s">
        <v>183</v>
      </c>
      <c r="C9" s="277">
        <v>0</v>
      </c>
      <c r="D9" s="278">
        <v>0</v>
      </c>
      <c r="E9" s="277">
        <v>0</v>
      </c>
      <c r="F9" s="279"/>
      <c r="G9" s="280"/>
      <c r="H9" s="280"/>
      <c r="I9" s="280"/>
      <c r="J9" s="278">
        <v>0</v>
      </c>
      <c r="K9" s="281">
        <f t="shared" si="0"/>
        <v>0</v>
      </c>
      <c r="L9" s="281">
        <f t="shared" si="1"/>
        <v>0</v>
      </c>
      <c r="M9" s="282"/>
    </row>
    <row r="10" spans="1:15" ht="16.5" x14ac:dyDescent="0.25">
      <c r="A10" s="275"/>
      <c r="B10" s="276" t="s">
        <v>301</v>
      </c>
      <c r="C10" s="277">
        <v>0</v>
      </c>
      <c r="D10" s="278">
        <v>0</v>
      </c>
      <c r="E10" s="277">
        <v>0</v>
      </c>
      <c r="F10" s="279"/>
      <c r="G10" s="280"/>
      <c r="H10" s="280"/>
      <c r="I10" s="280"/>
      <c r="J10" s="278">
        <v>0</v>
      </c>
      <c r="K10" s="281">
        <f t="shared" si="0"/>
        <v>0</v>
      </c>
      <c r="L10" s="281">
        <f t="shared" si="1"/>
        <v>0</v>
      </c>
      <c r="M10" s="282"/>
      <c r="O10" s="249">
        <v>10103</v>
      </c>
    </row>
    <row r="11" spans="1:15" ht="16.5" x14ac:dyDescent="0.25">
      <c r="A11" s="275"/>
      <c r="B11" s="276" t="s">
        <v>359</v>
      </c>
      <c r="C11" s="277">
        <v>0</v>
      </c>
      <c r="D11" s="278">
        <v>0</v>
      </c>
      <c r="E11" s="277">
        <v>0</v>
      </c>
      <c r="F11" s="279"/>
      <c r="G11" s="280"/>
      <c r="H11" s="280"/>
      <c r="I11" s="280"/>
      <c r="J11" s="278">
        <v>0</v>
      </c>
      <c r="K11" s="281">
        <f t="shared" si="0"/>
        <v>0</v>
      </c>
      <c r="L11" s="281">
        <f t="shared" si="1"/>
        <v>0</v>
      </c>
      <c r="M11" s="282"/>
      <c r="O11" s="249">
        <v>10406</v>
      </c>
    </row>
    <row r="12" spans="1:15" ht="16.5" x14ac:dyDescent="0.25">
      <c r="A12" s="275"/>
      <c r="B12" s="276" t="s">
        <v>302</v>
      </c>
      <c r="C12" s="277">
        <v>0</v>
      </c>
      <c r="D12" s="278">
        <v>0</v>
      </c>
      <c r="E12" s="277">
        <v>0</v>
      </c>
      <c r="F12" s="279"/>
      <c r="G12" s="280"/>
      <c r="H12" s="280"/>
      <c r="I12" s="280"/>
      <c r="J12" s="278">
        <v>0</v>
      </c>
      <c r="K12" s="281">
        <f t="shared" si="0"/>
        <v>0</v>
      </c>
      <c r="L12" s="281">
        <f t="shared" si="1"/>
        <v>0</v>
      </c>
      <c r="M12" s="282"/>
      <c r="O12" s="249">
        <v>10509</v>
      </c>
    </row>
    <row r="13" spans="1:15" ht="16.5" x14ac:dyDescent="0.25">
      <c r="A13" s="275"/>
      <c r="B13" s="283" t="s">
        <v>456</v>
      </c>
      <c r="C13" s="277">
        <v>0</v>
      </c>
      <c r="D13" s="278">
        <v>0</v>
      </c>
      <c r="E13" s="277">
        <v>0</v>
      </c>
      <c r="F13" s="279"/>
      <c r="G13" s="280"/>
      <c r="H13" s="280"/>
      <c r="I13" s="280"/>
      <c r="J13" s="278">
        <v>0</v>
      </c>
      <c r="K13" s="281">
        <f t="shared" si="0"/>
        <v>0</v>
      </c>
      <c r="L13" s="281">
        <f t="shared" si="1"/>
        <v>0</v>
      </c>
      <c r="M13" s="282"/>
      <c r="O13" s="249">
        <v>11012</v>
      </c>
    </row>
    <row r="14" spans="1:15" ht="25.5" x14ac:dyDescent="0.25">
      <c r="A14" s="284">
        <v>246003</v>
      </c>
      <c r="B14" s="270" t="s">
        <v>457</v>
      </c>
      <c r="C14" s="271">
        <f>SUM(C15:C16)</f>
        <v>0</v>
      </c>
      <c r="D14" s="272">
        <f>SUM(D15:D16)</f>
        <v>0</v>
      </c>
      <c r="E14" s="272">
        <f>SUM(E15:E16)</f>
        <v>0</v>
      </c>
      <c r="F14" s="273"/>
      <c r="G14" s="274"/>
      <c r="H14" s="274"/>
      <c r="I14" s="274"/>
      <c r="J14" s="272">
        <f>SUM(J15:J16)</f>
        <v>0</v>
      </c>
      <c r="K14" s="271">
        <f>SUM(K15:K16)</f>
        <v>0</v>
      </c>
      <c r="L14" s="272">
        <f>SUM(L15:L16)</f>
        <v>0</v>
      </c>
      <c r="M14" s="285"/>
    </row>
    <row r="15" spans="1:15" ht="16.5" x14ac:dyDescent="0.25">
      <c r="A15" s="286"/>
      <c r="B15" s="283" t="s">
        <v>458</v>
      </c>
      <c r="C15" s="277">
        <v>0</v>
      </c>
      <c r="D15" s="278">
        <v>0</v>
      </c>
      <c r="E15" s="277">
        <v>0</v>
      </c>
      <c r="F15" s="279"/>
      <c r="G15" s="280"/>
      <c r="H15" s="280"/>
      <c r="I15" s="280"/>
      <c r="J15" s="278">
        <v>0</v>
      </c>
      <c r="K15" s="281">
        <f>C15-E15</f>
        <v>0</v>
      </c>
      <c r="L15" s="281">
        <f>D15-J15</f>
        <v>0</v>
      </c>
      <c r="M15" s="282"/>
    </row>
    <row r="16" spans="1:15" ht="16.5" x14ac:dyDescent="0.25">
      <c r="A16" s="286"/>
      <c r="B16" s="283" t="s">
        <v>459</v>
      </c>
      <c r="C16" s="277">
        <v>0</v>
      </c>
      <c r="D16" s="278">
        <v>0</v>
      </c>
      <c r="E16" s="277">
        <v>0</v>
      </c>
      <c r="F16" s="279"/>
      <c r="G16" s="280"/>
      <c r="H16" s="280"/>
      <c r="I16" s="280"/>
      <c r="J16" s="278">
        <v>0</v>
      </c>
      <c r="K16" s="281">
        <f>C16-E16</f>
        <v>0</v>
      </c>
      <c r="L16" s="281">
        <f>D16-J16</f>
        <v>0</v>
      </c>
      <c r="M16" s="282"/>
    </row>
    <row r="17" spans="1:17" ht="16.5" x14ac:dyDescent="0.25">
      <c r="A17" s="284">
        <v>246090</v>
      </c>
      <c r="B17" s="270" t="s">
        <v>460</v>
      </c>
      <c r="C17" s="271">
        <f>SUM(C18:C18)</f>
        <v>0</v>
      </c>
      <c r="D17" s="272">
        <f>SUM(D18:D18)</f>
        <v>0</v>
      </c>
      <c r="E17" s="272">
        <f>SUM(E18:E18)</f>
        <v>0</v>
      </c>
      <c r="F17" s="273"/>
      <c r="G17" s="274"/>
      <c r="H17" s="274"/>
      <c r="I17" s="274"/>
      <c r="J17" s="272">
        <f>SUM(J18:J18)</f>
        <v>0</v>
      </c>
      <c r="K17" s="271">
        <f>SUM(K18:K18)</f>
        <v>0</v>
      </c>
      <c r="L17" s="272">
        <f>SUM(L18:L18)</f>
        <v>0</v>
      </c>
      <c r="M17" s="285"/>
    </row>
    <row r="18" spans="1:17" ht="16.5" x14ac:dyDescent="0.25">
      <c r="A18" s="275"/>
      <c r="B18" s="283" t="s">
        <v>461</v>
      </c>
      <c r="C18" s="277">
        <v>0</v>
      </c>
      <c r="D18" s="278">
        <v>0</v>
      </c>
      <c r="E18" s="277">
        <v>0</v>
      </c>
      <c r="F18" s="279"/>
      <c r="G18" s="279"/>
      <c r="H18" s="279"/>
      <c r="I18" s="280"/>
      <c r="J18" s="278">
        <v>0</v>
      </c>
      <c r="K18" s="281">
        <f>C18-E18</f>
        <v>0</v>
      </c>
      <c r="L18" s="281">
        <f>D18-J18</f>
        <v>0</v>
      </c>
      <c r="M18" s="282"/>
    </row>
    <row r="19" spans="1:17" ht="16.5" x14ac:dyDescent="0.25">
      <c r="A19" s="287">
        <v>2701</v>
      </c>
      <c r="B19" s="288" t="s">
        <v>462</v>
      </c>
      <c r="C19" s="266">
        <f>SUM(C20:C25)</f>
        <v>41</v>
      </c>
      <c r="D19" s="267">
        <f>SUM(D20:D25)</f>
        <v>2145120597</v>
      </c>
      <c r="E19" s="289"/>
      <c r="F19" s="267">
        <f>SUM(F20:F25)</f>
        <v>51</v>
      </c>
      <c r="G19" s="289"/>
      <c r="H19" s="289"/>
      <c r="I19" s="289"/>
      <c r="J19" s="267">
        <f>SUM(J20:J25)</f>
        <v>2145120597</v>
      </c>
      <c r="K19" s="267">
        <f>SUM(K20:K25)</f>
        <v>-10</v>
      </c>
      <c r="L19" s="267">
        <f>SUM(L20:L25)</f>
        <v>0</v>
      </c>
      <c r="M19" s="268"/>
    </row>
    <row r="20" spans="1:17" ht="16.5" x14ac:dyDescent="0.25">
      <c r="A20" s="290">
        <v>270101</v>
      </c>
      <c r="B20" s="291" t="s">
        <v>181</v>
      </c>
      <c r="C20" s="278">
        <v>0</v>
      </c>
      <c r="D20" s="278">
        <v>0</v>
      </c>
      <c r="E20" s="279"/>
      <c r="F20" s="278">
        <v>0</v>
      </c>
      <c r="G20" s="279"/>
      <c r="H20" s="279"/>
      <c r="I20" s="280"/>
      <c r="J20" s="278">
        <v>0</v>
      </c>
      <c r="K20" s="281">
        <f t="shared" ref="K20:K25" si="2">C20-F20</f>
        <v>0</v>
      </c>
      <c r="L20" s="281">
        <f t="shared" ref="L20:L25" si="3">D20-J20</f>
        <v>0</v>
      </c>
      <c r="M20" s="282"/>
      <c r="N20" s="292"/>
      <c r="Q20" s="293"/>
    </row>
    <row r="21" spans="1:17" ht="16.5" x14ac:dyDescent="0.25">
      <c r="A21" s="290">
        <v>270102</v>
      </c>
      <c r="B21" s="291" t="s">
        <v>301</v>
      </c>
      <c r="C21" s="277">
        <v>0</v>
      </c>
      <c r="D21" s="278">
        <v>0</v>
      </c>
      <c r="E21" s="279"/>
      <c r="F21" s="278">
        <v>0</v>
      </c>
      <c r="G21" s="279"/>
      <c r="H21" s="279"/>
      <c r="I21" s="294"/>
      <c r="J21" s="278">
        <v>0</v>
      </c>
      <c r="K21" s="281">
        <f t="shared" si="2"/>
        <v>0</v>
      </c>
      <c r="L21" s="281">
        <f t="shared" si="3"/>
        <v>0</v>
      </c>
      <c r="M21" s="282"/>
      <c r="N21" s="295"/>
      <c r="Q21" s="296"/>
    </row>
    <row r="22" spans="1:17" ht="16.5" x14ac:dyDescent="0.25">
      <c r="A22" s="290">
        <v>270103</v>
      </c>
      <c r="B22" s="291" t="s">
        <v>359</v>
      </c>
      <c r="C22" s="277">
        <v>41</v>
      </c>
      <c r="D22" s="278">
        <v>2145120597</v>
      </c>
      <c r="E22" s="279"/>
      <c r="F22" s="278">
        <v>41</v>
      </c>
      <c r="G22" s="279"/>
      <c r="H22" s="279"/>
      <c r="I22" s="280"/>
      <c r="J22" s="278">
        <f>+D22</f>
        <v>2145120597</v>
      </c>
      <c r="K22" s="281">
        <f t="shared" si="2"/>
        <v>0</v>
      </c>
      <c r="L22" s="281">
        <f t="shared" si="3"/>
        <v>0</v>
      </c>
      <c r="M22" s="282"/>
      <c r="N22" s="295"/>
      <c r="Q22" s="296"/>
    </row>
    <row r="23" spans="1:17" ht="16.5" x14ac:dyDescent="0.25">
      <c r="A23" s="290">
        <v>270104</v>
      </c>
      <c r="B23" s="291" t="s">
        <v>302</v>
      </c>
      <c r="C23" s="277">
        <v>0</v>
      </c>
      <c r="D23" s="278">
        <v>0</v>
      </c>
      <c r="E23" s="279"/>
      <c r="F23" s="278">
        <v>0</v>
      </c>
      <c r="G23" s="279"/>
      <c r="H23" s="279"/>
      <c r="I23" s="280"/>
      <c r="J23" s="278">
        <v>0</v>
      </c>
      <c r="K23" s="281">
        <f t="shared" si="2"/>
        <v>0</v>
      </c>
      <c r="L23" s="281">
        <f t="shared" si="3"/>
        <v>0</v>
      </c>
      <c r="M23" s="282"/>
    </row>
    <row r="24" spans="1:17" ht="16.5" x14ac:dyDescent="0.25">
      <c r="A24" s="290">
        <v>270105</v>
      </c>
      <c r="B24" s="291" t="s">
        <v>183</v>
      </c>
      <c r="C24" s="277">
        <v>0</v>
      </c>
      <c r="D24" s="278">
        <v>0</v>
      </c>
      <c r="E24" s="279"/>
      <c r="F24" s="278">
        <v>0</v>
      </c>
      <c r="G24" s="279"/>
      <c r="H24" s="279"/>
      <c r="I24" s="280"/>
      <c r="J24" s="278">
        <f>+D24</f>
        <v>0</v>
      </c>
      <c r="K24" s="281">
        <f t="shared" si="2"/>
        <v>0</v>
      </c>
      <c r="L24" s="281">
        <f t="shared" si="3"/>
        <v>0</v>
      </c>
      <c r="M24" s="282"/>
    </row>
    <row r="25" spans="1:17" ht="49.5" x14ac:dyDescent="0.25">
      <c r="A25" s="290">
        <v>270190</v>
      </c>
      <c r="B25" s="297" t="s">
        <v>184</v>
      </c>
      <c r="C25" s="277">
        <v>0</v>
      </c>
      <c r="D25" s="278">
        <v>0</v>
      </c>
      <c r="E25" s="279"/>
      <c r="F25" s="278">
        <v>10</v>
      </c>
      <c r="G25" s="279"/>
      <c r="H25" s="279"/>
      <c r="I25" s="280"/>
      <c r="J25" s="278">
        <v>0</v>
      </c>
      <c r="K25" s="281">
        <f t="shared" si="2"/>
        <v>-10</v>
      </c>
      <c r="L25" s="281">
        <f t="shared" si="3"/>
        <v>0</v>
      </c>
      <c r="M25" s="282" t="s">
        <v>463</v>
      </c>
    </row>
    <row r="26" spans="1:17" ht="25.5" x14ac:dyDescent="0.25">
      <c r="A26" s="298">
        <v>9120</v>
      </c>
      <c r="B26" s="288" t="s">
        <v>464</v>
      </c>
      <c r="C26" s="266">
        <f>SUM(C27:C31)</f>
        <v>244</v>
      </c>
      <c r="D26" s="267">
        <f>SUM(D27:D31)</f>
        <v>9511329341</v>
      </c>
      <c r="E26" s="289"/>
      <c r="F26" s="268"/>
      <c r="G26" s="266">
        <f t="shared" ref="G26:L26" si="4">SUM(G27:G31)</f>
        <v>258</v>
      </c>
      <c r="H26" s="289"/>
      <c r="I26" s="289"/>
      <c r="J26" s="267">
        <f t="shared" si="4"/>
        <v>9511329341</v>
      </c>
      <c r="K26" s="267">
        <f>SUM(K27:K31)</f>
        <v>-15</v>
      </c>
      <c r="L26" s="267">
        <f t="shared" si="4"/>
        <v>0</v>
      </c>
      <c r="M26" s="268"/>
    </row>
    <row r="27" spans="1:17" ht="16.5" x14ac:dyDescent="0.25">
      <c r="A27" s="299">
        <v>912001</v>
      </c>
      <c r="B27" s="291" t="s">
        <v>181</v>
      </c>
      <c r="C27" s="277">
        <v>1</v>
      </c>
      <c r="D27" s="278">
        <v>56672385</v>
      </c>
      <c r="E27" s="279"/>
      <c r="F27" s="279"/>
      <c r="G27" s="277">
        <v>1</v>
      </c>
      <c r="H27" s="279"/>
      <c r="I27" s="280"/>
      <c r="J27" s="278">
        <v>56672385</v>
      </c>
      <c r="K27" s="281">
        <f>C27-G27</f>
        <v>0</v>
      </c>
      <c r="L27" s="281">
        <f t="shared" ref="L27:L32" si="5">D27-J27</f>
        <v>0</v>
      </c>
      <c r="M27" s="282"/>
    </row>
    <row r="28" spans="1:17" ht="16.5" x14ac:dyDescent="0.25">
      <c r="A28" s="299">
        <v>912002</v>
      </c>
      <c r="B28" s="291" t="s">
        <v>183</v>
      </c>
      <c r="C28" s="277">
        <v>14</v>
      </c>
      <c r="D28" s="278">
        <v>186085154</v>
      </c>
      <c r="E28" s="279"/>
      <c r="F28" s="279"/>
      <c r="G28" s="277">
        <v>14</v>
      </c>
      <c r="H28" s="279"/>
      <c r="I28" s="280"/>
      <c r="J28" s="278">
        <v>186085154</v>
      </c>
      <c r="K28" s="281">
        <f>C28-G28</f>
        <v>0</v>
      </c>
      <c r="L28" s="281">
        <f t="shared" si="5"/>
        <v>0</v>
      </c>
      <c r="M28" s="282"/>
    </row>
    <row r="29" spans="1:17" ht="49.5" x14ac:dyDescent="0.25">
      <c r="A29" s="299">
        <v>912004</v>
      </c>
      <c r="B29" s="291" t="s">
        <v>359</v>
      </c>
      <c r="C29" s="277">
        <v>229</v>
      </c>
      <c r="D29" s="300">
        <v>9268571802</v>
      </c>
      <c r="E29" s="279"/>
      <c r="F29" s="279"/>
      <c r="G29" s="277">
        <v>233</v>
      </c>
      <c r="H29" s="279"/>
      <c r="I29" s="280"/>
      <c r="J29" s="300">
        <v>9268571802</v>
      </c>
      <c r="K29" s="281">
        <v>-5</v>
      </c>
      <c r="L29" s="281">
        <f t="shared" si="5"/>
        <v>0</v>
      </c>
      <c r="M29" s="282" t="s">
        <v>463</v>
      </c>
    </row>
    <row r="30" spans="1:17" ht="16.5" x14ac:dyDescent="0.25">
      <c r="A30" s="299">
        <v>912005</v>
      </c>
      <c r="B30" s="291" t="s">
        <v>302</v>
      </c>
      <c r="C30" s="277">
        <v>0</v>
      </c>
      <c r="D30" s="278">
        <v>0</v>
      </c>
      <c r="E30" s="279"/>
      <c r="F30" s="279"/>
      <c r="G30" s="277">
        <v>0</v>
      </c>
      <c r="H30" s="279"/>
      <c r="I30" s="280"/>
      <c r="J30" s="278">
        <v>0</v>
      </c>
      <c r="K30" s="281">
        <f>C30-G30</f>
        <v>0</v>
      </c>
      <c r="L30" s="281">
        <f t="shared" si="5"/>
        <v>0</v>
      </c>
      <c r="M30" s="282"/>
    </row>
    <row r="31" spans="1:17" ht="49.5" x14ac:dyDescent="0.25">
      <c r="A31" s="299">
        <v>912090</v>
      </c>
      <c r="B31" s="291" t="s">
        <v>465</v>
      </c>
      <c r="C31" s="277">
        <v>0</v>
      </c>
      <c r="D31" s="300">
        <v>0</v>
      </c>
      <c r="E31" s="279"/>
      <c r="F31" s="279"/>
      <c r="G31" s="277">
        <v>10</v>
      </c>
      <c r="H31" s="279"/>
      <c r="I31" s="280"/>
      <c r="J31" s="300">
        <f>+D31</f>
        <v>0</v>
      </c>
      <c r="K31" s="281">
        <f>C31-G31</f>
        <v>-10</v>
      </c>
      <c r="L31" s="281">
        <f t="shared" si="5"/>
        <v>0</v>
      </c>
      <c r="M31" s="282" t="s">
        <v>463</v>
      </c>
    </row>
    <row r="32" spans="1:17" ht="16.5" x14ac:dyDescent="0.25">
      <c r="A32" s="264" t="s">
        <v>466</v>
      </c>
      <c r="B32" s="301" t="s">
        <v>467</v>
      </c>
      <c r="C32" s="302">
        <v>0</v>
      </c>
      <c r="D32" s="268"/>
      <c r="E32" s="289"/>
      <c r="F32" s="289"/>
      <c r="G32" s="289"/>
      <c r="H32" s="303">
        <v>0</v>
      </c>
      <c r="I32" s="289"/>
      <c r="J32" s="302">
        <v>0</v>
      </c>
      <c r="K32" s="267">
        <f>C32-H32</f>
        <v>0</v>
      </c>
      <c r="L32" s="267">
        <f t="shared" si="5"/>
        <v>0</v>
      </c>
      <c r="M32" s="282"/>
    </row>
    <row r="33" spans="1:13" ht="16.5" x14ac:dyDescent="0.25">
      <c r="A33" s="264" t="s">
        <v>466</v>
      </c>
      <c r="B33" s="304" t="s">
        <v>468</v>
      </c>
      <c r="C33" s="302">
        <v>0</v>
      </c>
      <c r="D33" s="268"/>
      <c r="E33" s="289"/>
      <c r="F33" s="289"/>
      <c r="G33" s="289"/>
      <c r="H33" s="289"/>
      <c r="I33" s="303">
        <v>0</v>
      </c>
      <c r="J33" s="289"/>
      <c r="K33" s="267">
        <v>0</v>
      </c>
      <c r="L33" s="289"/>
      <c r="M33" s="282"/>
    </row>
    <row r="34" spans="1:13" x14ac:dyDescent="0.25">
      <c r="A34" s="413" t="s">
        <v>469</v>
      </c>
      <c r="B34" s="414"/>
      <c r="C34" s="305">
        <f>+C6+C19+C26+C32</f>
        <v>285</v>
      </c>
      <c r="D34" s="305">
        <f>+D6+D19+D26</f>
        <v>11656449938</v>
      </c>
      <c r="E34" s="305">
        <f>+E6+E19+E26</f>
        <v>0</v>
      </c>
      <c r="F34" s="305">
        <f>+F6+F19+F26</f>
        <v>51</v>
      </c>
      <c r="G34" s="305">
        <f>+G6+G19+G26</f>
        <v>258</v>
      </c>
      <c r="H34" s="305">
        <f>+H6+H19+H26+H32</f>
        <v>0</v>
      </c>
      <c r="I34" s="305">
        <f>+I6+I19+I26+I33</f>
        <v>0</v>
      </c>
      <c r="J34" s="305">
        <f>+J6+J19+J26+J32</f>
        <v>11656449938</v>
      </c>
      <c r="K34" s="305">
        <f>+K6+K19+K26+K32+K33</f>
        <v>-25</v>
      </c>
      <c r="L34" s="305">
        <f>+L6+L19+L26+L32</f>
        <v>0</v>
      </c>
      <c r="M34" s="306"/>
    </row>
    <row r="35" spans="1:13" ht="48" customHeight="1" x14ac:dyDescent="0.25">
      <c r="M35" s="307"/>
    </row>
    <row r="36" spans="1:13" ht="23.25" x14ac:dyDescent="0.35">
      <c r="A36" s="308" t="s">
        <v>470</v>
      </c>
    </row>
    <row r="37" spans="1:13" ht="23.25" x14ac:dyDescent="0.35">
      <c r="A37" s="308" t="s">
        <v>474</v>
      </c>
    </row>
  </sheetData>
  <mergeCells count="5">
    <mergeCell ref="A1:M1"/>
    <mergeCell ref="A4:D4"/>
    <mergeCell ref="E4:J4"/>
    <mergeCell ref="K4:M4"/>
    <mergeCell ref="A34:B34"/>
  </mergeCells>
  <dataValidations count="2">
    <dataValidation type="list" allowBlank="1" showInputMessage="1" showErrorMessage="1" prompt="Seleccionar período" sqref="C3 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C65539 IY65539 SU65539 ACQ65539 AMM65539 AWI65539 BGE65539 BQA65539 BZW65539 CJS65539 CTO65539 DDK65539 DNG65539 DXC65539 EGY65539 EQU65539 FAQ65539 FKM65539 FUI65539 GEE65539 GOA65539 GXW65539 HHS65539 HRO65539 IBK65539 ILG65539 IVC65539 JEY65539 JOU65539 JYQ65539 KIM65539 KSI65539 LCE65539 LMA65539 LVW65539 MFS65539 MPO65539 MZK65539 NJG65539 NTC65539 OCY65539 OMU65539 OWQ65539 PGM65539 PQI65539 QAE65539 QKA65539 QTW65539 RDS65539 RNO65539 RXK65539 SHG65539 SRC65539 TAY65539 TKU65539 TUQ65539 UEM65539 UOI65539 UYE65539 VIA65539 VRW65539 WBS65539 WLO65539 WVK65539 C131075 IY131075 SU131075 ACQ131075 AMM131075 AWI131075 BGE131075 BQA131075 BZW131075 CJS131075 CTO131075 DDK131075 DNG131075 DXC131075 EGY131075 EQU131075 FAQ131075 FKM131075 FUI131075 GEE131075 GOA131075 GXW131075 HHS131075 HRO131075 IBK131075 ILG131075 IVC131075 JEY131075 JOU131075 JYQ131075 KIM131075 KSI131075 LCE131075 LMA131075 LVW131075 MFS131075 MPO131075 MZK131075 NJG131075 NTC131075 OCY131075 OMU131075 OWQ131075 PGM131075 PQI131075 QAE131075 QKA131075 QTW131075 RDS131075 RNO131075 RXK131075 SHG131075 SRC131075 TAY131075 TKU131075 TUQ131075 UEM131075 UOI131075 UYE131075 VIA131075 VRW131075 WBS131075 WLO131075 WVK131075 C196611 IY196611 SU196611 ACQ196611 AMM196611 AWI196611 BGE196611 BQA196611 BZW196611 CJS196611 CTO196611 DDK196611 DNG196611 DXC196611 EGY196611 EQU196611 FAQ196611 FKM196611 FUI196611 GEE196611 GOA196611 GXW196611 HHS196611 HRO196611 IBK196611 ILG196611 IVC196611 JEY196611 JOU196611 JYQ196611 KIM196611 KSI196611 LCE196611 LMA196611 LVW196611 MFS196611 MPO196611 MZK196611 NJG196611 NTC196611 OCY196611 OMU196611 OWQ196611 PGM196611 PQI196611 QAE196611 QKA196611 QTW196611 RDS196611 RNO196611 RXK196611 SHG196611 SRC196611 TAY196611 TKU196611 TUQ196611 UEM196611 UOI196611 UYE196611 VIA196611 VRW196611 WBS196611 WLO196611 WVK196611 C262147 IY262147 SU262147 ACQ262147 AMM262147 AWI262147 BGE262147 BQA262147 BZW262147 CJS262147 CTO262147 DDK262147 DNG262147 DXC262147 EGY262147 EQU262147 FAQ262147 FKM262147 FUI262147 GEE262147 GOA262147 GXW262147 HHS262147 HRO262147 IBK262147 ILG262147 IVC262147 JEY262147 JOU262147 JYQ262147 KIM262147 KSI262147 LCE262147 LMA262147 LVW262147 MFS262147 MPO262147 MZK262147 NJG262147 NTC262147 OCY262147 OMU262147 OWQ262147 PGM262147 PQI262147 QAE262147 QKA262147 QTW262147 RDS262147 RNO262147 RXK262147 SHG262147 SRC262147 TAY262147 TKU262147 TUQ262147 UEM262147 UOI262147 UYE262147 VIA262147 VRW262147 WBS262147 WLO262147 WVK262147 C327683 IY327683 SU327683 ACQ327683 AMM327683 AWI327683 BGE327683 BQA327683 BZW327683 CJS327683 CTO327683 DDK327683 DNG327683 DXC327683 EGY327683 EQU327683 FAQ327683 FKM327683 FUI327683 GEE327683 GOA327683 GXW327683 HHS327683 HRO327683 IBK327683 ILG327683 IVC327683 JEY327683 JOU327683 JYQ327683 KIM327683 KSI327683 LCE327683 LMA327683 LVW327683 MFS327683 MPO327683 MZK327683 NJG327683 NTC327683 OCY327683 OMU327683 OWQ327683 PGM327683 PQI327683 QAE327683 QKA327683 QTW327683 RDS327683 RNO327683 RXK327683 SHG327683 SRC327683 TAY327683 TKU327683 TUQ327683 UEM327683 UOI327683 UYE327683 VIA327683 VRW327683 WBS327683 WLO327683 WVK327683 C393219 IY393219 SU393219 ACQ393219 AMM393219 AWI393219 BGE393219 BQA393219 BZW393219 CJS393219 CTO393219 DDK393219 DNG393219 DXC393219 EGY393219 EQU393219 FAQ393219 FKM393219 FUI393219 GEE393219 GOA393219 GXW393219 HHS393219 HRO393219 IBK393219 ILG393219 IVC393219 JEY393219 JOU393219 JYQ393219 KIM393219 KSI393219 LCE393219 LMA393219 LVW393219 MFS393219 MPO393219 MZK393219 NJG393219 NTC393219 OCY393219 OMU393219 OWQ393219 PGM393219 PQI393219 QAE393219 QKA393219 QTW393219 RDS393219 RNO393219 RXK393219 SHG393219 SRC393219 TAY393219 TKU393219 TUQ393219 UEM393219 UOI393219 UYE393219 VIA393219 VRW393219 WBS393219 WLO393219 WVK393219 C458755 IY458755 SU458755 ACQ458755 AMM458755 AWI458755 BGE458755 BQA458755 BZW458755 CJS458755 CTO458755 DDK458755 DNG458755 DXC458755 EGY458755 EQU458755 FAQ458755 FKM458755 FUI458755 GEE458755 GOA458755 GXW458755 HHS458755 HRO458755 IBK458755 ILG458755 IVC458755 JEY458755 JOU458755 JYQ458755 KIM458755 KSI458755 LCE458755 LMA458755 LVW458755 MFS458755 MPO458755 MZK458755 NJG458755 NTC458755 OCY458755 OMU458755 OWQ458755 PGM458755 PQI458755 QAE458755 QKA458755 QTW458755 RDS458755 RNO458755 RXK458755 SHG458755 SRC458755 TAY458755 TKU458755 TUQ458755 UEM458755 UOI458755 UYE458755 VIA458755 VRW458755 WBS458755 WLO458755 WVK458755 C524291 IY524291 SU524291 ACQ524291 AMM524291 AWI524291 BGE524291 BQA524291 BZW524291 CJS524291 CTO524291 DDK524291 DNG524291 DXC524291 EGY524291 EQU524291 FAQ524291 FKM524291 FUI524291 GEE524291 GOA524291 GXW524291 HHS524291 HRO524291 IBK524291 ILG524291 IVC524291 JEY524291 JOU524291 JYQ524291 KIM524291 KSI524291 LCE524291 LMA524291 LVW524291 MFS524291 MPO524291 MZK524291 NJG524291 NTC524291 OCY524291 OMU524291 OWQ524291 PGM524291 PQI524291 QAE524291 QKA524291 QTW524291 RDS524291 RNO524291 RXK524291 SHG524291 SRC524291 TAY524291 TKU524291 TUQ524291 UEM524291 UOI524291 UYE524291 VIA524291 VRW524291 WBS524291 WLO524291 WVK524291 C589827 IY589827 SU589827 ACQ589827 AMM589827 AWI589827 BGE589827 BQA589827 BZW589827 CJS589827 CTO589827 DDK589827 DNG589827 DXC589827 EGY589827 EQU589827 FAQ589827 FKM589827 FUI589827 GEE589827 GOA589827 GXW589827 HHS589827 HRO589827 IBK589827 ILG589827 IVC589827 JEY589827 JOU589827 JYQ589827 KIM589827 KSI589827 LCE589827 LMA589827 LVW589827 MFS589827 MPO589827 MZK589827 NJG589827 NTC589827 OCY589827 OMU589827 OWQ589827 PGM589827 PQI589827 QAE589827 QKA589827 QTW589827 RDS589827 RNO589827 RXK589827 SHG589827 SRC589827 TAY589827 TKU589827 TUQ589827 UEM589827 UOI589827 UYE589827 VIA589827 VRW589827 WBS589827 WLO589827 WVK589827 C655363 IY655363 SU655363 ACQ655363 AMM655363 AWI655363 BGE655363 BQA655363 BZW655363 CJS655363 CTO655363 DDK655363 DNG655363 DXC655363 EGY655363 EQU655363 FAQ655363 FKM655363 FUI655363 GEE655363 GOA655363 GXW655363 HHS655363 HRO655363 IBK655363 ILG655363 IVC655363 JEY655363 JOU655363 JYQ655363 KIM655363 KSI655363 LCE655363 LMA655363 LVW655363 MFS655363 MPO655363 MZK655363 NJG655363 NTC655363 OCY655363 OMU655363 OWQ655363 PGM655363 PQI655363 QAE655363 QKA655363 QTW655363 RDS655363 RNO655363 RXK655363 SHG655363 SRC655363 TAY655363 TKU655363 TUQ655363 UEM655363 UOI655363 UYE655363 VIA655363 VRW655363 WBS655363 WLO655363 WVK655363 C720899 IY720899 SU720899 ACQ720899 AMM720899 AWI720899 BGE720899 BQA720899 BZW720899 CJS720899 CTO720899 DDK720899 DNG720899 DXC720899 EGY720899 EQU720899 FAQ720899 FKM720899 FUI720899 GEE720899 GOA720899 GXW720899 HHS720899 HRO720899 IBK720899 ILG720899 IVC720899 JEY720899 JOU720899 JYQ720899 KIM720899 KSI720899 LCE720899 LMA720899 LVW720899 MFS720899 MPO720899 MZK720899 NJG720899 NTC720899 OCY720899 OMU720899 OWQ720899 PGM720899 PQI720899 QAE720899 QKA720899 QTW720899 RDS720899 RNO720899 RXK720899 SHG720899 SRC720899 TAY720899 TKU720899 TUQ720899 UEM720899 UOI720899 UYE720899 VIA720899 VRW720899 WBS720899 WLO720899 WVK720899 C786435 IY786435 SU786435 ACQ786435 AMM786435 AWI786435 BGE786435 BQA786435 BZW786435 CJS786435 CTO786435 DDK786435 DNG786435 DXC786435 EGY786435 EQU786435 FAQ786435 FKM786435 FUI786435 GEE786435 GOA786435 GXW786435 HHS786435 HRO786435 IBK786435 ILG786435 IVC786435 JEY786435 JOU786435 JYQ786435 KIM786435 KSI786435 LCE786435 LMA786435 LVW786435 MFS786435 MPO786435 MZK786435 NJG786435 NTC786435 OCY786435 OMU786435 OWQ786435 PGM786435 PQI786435 QAE786435 QKA786435 QTW786435 RDS786435 RNO786435 RXK786435 SHG786435 SRC786435 TAY786435 TKU786435 TUQ786435 UEM786435 UOI786435 UYE786435 VIA786435 VRW786435 WBS786435 WLO786435 WVK786435 C851971 IY851971 SU851971 ACQ851971 AMM851971 AWI851971 BGE851971 BQA851971 BZW851971 CJS851971 CTO851971 DDK851971 DNG851971 DXC851971 EGY851971 EQU851971 FAQ851971 FKM851971 FUI851971 GEE851971 GOA851971 GXW851971 HHS851971 HRO851971 IBK851971 ILG851971 IVC851971 JEY851971 JOU851971 JYQ851971 KIM851971 KSI851971 LCE851971 LMA851971 LVW851971 MFS851971 MPO851971 MZK851971 NJG851971 NTC851971 OCY851971 OMU851971 OWQ851971 PGM851971 PQI851971 QAE851971 QKA851971 QTW851971 RDS851971 RNO851971 RXK851971 SHG851971 SRC851971 TAY851971 TKU851971 TUQ851971 UEM851971 UOI851971 UYE851971 VIA851971 VRW851971 WBS851971 WLO851971 WVK851971 C917507 IY917507 SU917507 ACQ917507 AMM917507 AWI917507 BGE917507 BQA917507 BZW917507 CJS917507 CTO917507 DDK917507 DNG917507 DXC917507 EGY917507 EQU917507 FAQ917507 FKM917507 FUI917507 GEE917507 GOA917507 GXW917507 HHS917507 HRO917507 IBK917507 ILG917507 IVC917507 JEY917507 JOU917507 JYQ917507 KIM917507 KSI917507 LCE917507 LMA917507 LVW917507 MFS917507 MPO917507 MZK917507 NJG917507 NTC917507 OCY917507 OMU917507 OWQ917507 PGM917507 PQI917507 QAE917507 QKA917507 QTW917507 RDS917507 RNO917507 RXK917507 SHG917507 SRC917507 TAY917507 TKU917507 TUQ917507 UEM917507 UOI917507 UYE917507 VIA917507 VRW917507 WBS917507 WLO917507 WVK917507 C983043 IY983043 SU983043 ACQ983043 AMM983043 AWI983043 BGE983043 BQA983043 BZW983043 CJS983043 CTO983043 DDK983043 DNG983043 DXC983043 EGY983043 EQU983043 FAQ983043 FKM983043 FUI983043 GEE983043 GOA983043 GXW983043 HHS983043 HRO983043 IBK983043 ILG983043 IVC983043 JEY983043 JOU983043 JYQ983043 KIM983043 KSI983043 LCE983043 LMA983043 LVW983043 MFS983043 MPO983043 MZK983043 NJG983043 NTC983043 OCY983043 OMU983043 OWQ983043 PGM983043 PQI983043 QAE983043 QKA983043 QTW983043 RDS983043 RNO983043 RXK983043 SHG983043 SRC983043 TAY983043 TKU983043 TUQ983043 UEM983043 UOI983043 UYE983043 VIA983043 VRW983043 WBS983043 WLO983043 WVK983043">
      <formula1>$O$6:$O$9</formula1>
    </dataValidation>
    <dataValidation type="list" allowBlank="1" showInputMessage="1" showErrorMessage="1" prompt="Seleccionar período" sqref="C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C65538 IY65538 SU65538 ACQ65538 AMM65538 AWI65538 BGE65538 BQA65538 BZW65538 CJS65538 CTO65538 DDK65538 DNG65538 DXC65538 EGY65538 EQU65538 FAQ65538 FKM65538 FUI65538 GEE65538 GOA65538 GXW65538 HHS65538 HRO65538 IBK65538 ILG65538 IVC65538 JEY65538 JOU65538 JYQ65538 KIM65538 KSI65538 LCE65538 LMA65538 LVW65538 MFS65538 MPO65538 MZK65538 NJG65538 NTC65538 OCY65538 OMU65538 OWQ65538 PGM65538 PQI65538 QAE65538 QKA65538 QTW65538 RDS65538 RNO65538 RXK65538 SHG65538 SRC65538 TAY65538 TKU65538 TUQ65538 UEM65538 UOI65538 UYE65538 VIA65538 VRW65538 WBS65538 WLO65538 WVK65538 C131074 IY131074 SU131074 ACQ131074 AMM131074 AWI131074 BGE131074 BQA131074 BZW131074 CJS131074 CTO131074 DDK131074 DNG131074 DXC131074 EGY131074 EQU131074 FAQ131074 FKM131074 FUI131074 GEE131074 GOA131074 GXW131074 HHS131074 HRO131074 IBK131074 ILG131074 IVC131074 JEY131074 JOU131074 JYQ131074 KIM131074 KSI131074 LCE131074 LMA131074 LVW131074 MFS131074 MPO131074 MZK131074 NJG131074 NTC131074 OCY131074 OMU131074 OWQ131074 PGM131074 PQI131074 QAE131074 QKA131074 QTW131074 RDS131074 RNO131074 RXK131074 SHG131074 SRC131074 TAY131074 TKU131074 TUQ131074 UEM131074 UOI131074 UYE131074 VIA131074 VRW131074 WBS131074 WLO131074 WVK131074 C196610 IY196610 SU196610 ACQ196610 AMM196610 AWI196610 BGE196610 BQA196610 BZW196610 CJS196610 CTO196610 DDK196610 DNG196610 DXC196610 EGY196610 EQU196610 FAQ196610 FKM196610 FUI196610 GEE196610 GOA196610 GXW196610 HHS196610 HRO196610 IBK196610 ILG196610 IVC196610 JEY196610 JOU196610 JYQ196610 KIM196610 KSI196610 LCE196610 LMA196610 LVW196610 MFS196610 MPO196610 MZK196610 NJG196610 NTC196610 OCY196610 OMU196610 OWQ196610 PGM196610 PQI196610 QAE196610 QKA196610 QTW196610 RDS196610 RNO196610 RXK196610 SHG196610 SRC196610 TAY196610 TKU196610 TUQ196610 UEM196610 UOI196610 UYE196610 VIA196610 VRW196610 WBS196610 WLO196610 WVK196610 C262146 IY262146 SU262146 ACQ262146 AMM262146 AWI262146 BGE262146 BQA262146 BZW262146 CJS262146 CTO262146 DDK262146 DNG262146 DXC262146 EGY262146 EQU262146 FAQ262146 FKM262146 FUI262146 GEE262146 GOA262146 GXW262146 HHS262146 HRO262146 IBK262146 ILG262146 IVC262146 JEY262146 JOU262146 JYQ262146 KIM262146 KSI262146 LCE262146 LMA262146 LVW262146 MFS262146 MPO262146 MZK262146 NJG262146 NTC262146 OCY262146 OMU262146 OWQ262146 PGM262146 PQI262146 QAE262146 QKA262146 QTW262146 RDS262146 RNO262146 RXK262146 SHG262146 SRC262146 TAY262146 TKU262146 TUQ262146 UEM262146 UOI262146 UYE262146 VIA262146 VRW262146 WBS262146 WLO262146 WVK262146 C327682 IY327682 SU327682 ACQ327682 AMM327682 AWI327682 BGE327682 BQA327682 BZW327682 CJS327682 CTO327682 DDK327682 DNG327682 DXC327682 EGY327682 EQU327682 FAQ327682 FKM327682 FUI327682 GEE327682 GOA327682 GXW327682 HHS327682 HRO327682 IBK327682 ILG327682 IVC327682 JEY327682 JOU327682 JYQ327682 KIM327682 KSI327682 LCE327682 LMA327682 LVW327682 MFS327682 MPO327682 MZK327682 NJG327682 NTC327682 OCY327682 OMU327682 OWQ327682 PGM327682 PQI327682 QAE327682 QKA327682 QTW327682 RDS327682 RNO327682 RXK327682 SHG327682 SRC327682 TAY327682 TKU327682 TUQ327682 UEM327682 UOI327682 UYE327682 VIA327682 VRW327682 WBS327682 WLO327682 WVK327682 C393218 IY393218 SU393218 ACQ393218 AMM393218 AWI393218 BGE393218 BQA393218 BZW393218 CJS393218 CTO393218 DDK393218 DNG393218 DXC393218 EGY393218 EQU393218 FAQ393218 FKM393218 FUI393218 GEE393218 GOA393218 GXW393218 HHS393218 HRO393218 IBK393218 ILG393218 IVC393218 JEY393218 JOU393218 JYQ393218 KIM393218 KSI393218 LCE393218 LMA393218 LVW393218 MFS393218 MPO393218 MZK393218 NJG393218 NTC393218 OCY393218 OMU393218 OWQ393218 PGM393218 PQI393218 QAE393218 QKA393218 QTW393218 RDS393218 RNO393218 RXK393218 SHG393218 SRC393218 TAY393218 TKU393218 TUQ393218 UEM393218 UOI393218 UYE393218 VIA393218 VRW393218 WBS393218 WLO393218 WVK393218 C458754 IY458754 SU458754 ACQ458754 AMM458754 AWI458754 BGE458754 BQA458754 BZW458754 CJS458754 CTO458754 DDK458754 DNG458754 DXC458754 EGY458754 EQU458754 FAQ458754 FKM458754 FUI458754 GEE458754 GOA458754 GXW458754 HHS458754 HRO458754 IBK458754 ILG458754 IVC458754 JEY458754 JOU458754 JYQ458754 KIM458754 KSI458754 LCE458754 LMA458754 LVW458754 MFS458754 MPO458754 MZK458754 NJG458754 NTC458754 OCY458754 OMU458754 OWQ458754 PGM458754 PQI458754 QAE458754 QKA458754 QTW458754 RDS458754 RNO458754 RXK458754 SHG458754 SRC458754 TAY458754 TKU458754 TUQ458754 UEM458754 UOI458754 UYE458754 VIA458754 VRW458754 WBS458754 WLO458754 WVK458754 C524290 IY524290 SU524290 ACQ524290 AMM524290 AWI524290 BGE524290 BQA524290 BZW524290 CJS524290 CTO524290 DDK524290 DNG524290 DXC524290 EGY524290 EQU524290 FAQ524290 FKM524290 FUI524290 GEE524290 GOA524290 GXW524290 HHS524290 HRO524290 IBK524290 ILG524290 IVC524290 JEY524290 JOU524290 JYQ524290 KIM524290 KSI524290 LCE524290 LMA524290 LVW524290 MFS524290 MPO524290 MZK524290 NJG524290 NTC524290 OCY524290 OMU524290 OWQ524290 PGM524290 PQI524290 QAE524290 QKA524290 QTW524290 RDS524290 RNO524290 RXK524290 SHG524290 SRC524290 TAY524290 TKU524290 TUQ524290 UEM524290 UOI524290 UYE524290 VIA524290 VRW524290 WBS524290 WLO524290 WVK524290 C589826 IY589826 SU589826 ACQ589826 AMM589826 AWI589826 BGE589826 BQA589826 BZW589826 CJS589826 CTO589826 DDK589826 DNG589826 DXC589826 EGY589826 EQU589826 FAQ589826 FKM589826 FUI589826 GEE589826 GOA589826 GXW589826 HHS589826 HRO589826 IBK589826 ILG589826 IVC589826 JEY589826 JOU589826 JYQ589826 KIM589826 KSI589826 LCE589826 LMA589826 LVW589826 MFS589826 MPO589826 MZK589826 NJG589826 NTC589826 OCY589826 OMU589826 OWQ589826 PGM589826 PQI589826 QAE589826 QKA589826 QTW589826 RDS589826 RNO589826 RXK589826 SHG589826 SRC589826 TAY589826 TKU589826 TUQ589826 UEM589826 UOI589826 UYE589826 VIA589826 VRW589826 WBS589826 WLO589826 WVK589826 C655362 IY655362 SU655362 ACQ655362 AMM655362 AWI655362 BGE655362 BQA655362 BZW655362 CJS655362 CTO655362 DDK655362 DNG655362 DXC655362 EGY655362 EQU655362 FAQ655362 FKM655362 FUI655362 GEE655362 GOA655362 GXW655362 HHS655362 HRO655362 IBK655362 ILG655362 IVC655362 JEY655362 JOU655362 JYQ655362 KIM655362 KSI655362 LCE655362 LMA655362 LVW655362 MFS655362 MPO655362 MZK655362 NJG655362 NTC655362 OCY655362 OMU655362 OWQ655362 PGM655362 PQI655362 QAE655362 QKA655362 QTW655362 RDS655362 RNO655362 RXK655362 SHG655362 SRC655362 TAY655362 TKU655362 TUQ655362 UEM655362 UOI655362 UYE655362 VIA655362 VRW655362 WBS655362 WLO655362 WVK655362 C720898 IY720898 SU720898 ACQ720898 AMM720898 AWI720898 BGE720898 BQA720898 BZW720898 CJS720898 CTO720898 DDK720898 DNG720898 DXC720898 EGY720898 EQU720898 FAQ720898 FKM720898 FUI720898 GEE720898 GOA720898 GXW720898 HHS720898 HRO720898 IBK720898 ILG720898 IVC720898 JEY720898 JOU720898 JYQ720898 KIM720898 KSI720898 LCE720898 LMA720898 LVW720898 MFS720898 MPO720898 MZK720898 NJG720898 NTC720898 OCY720898 OMU720898 OWQ720898 PGM720898 PQI720898 QAE720898 QKA720898 QTW720898 RDS720898 RNO720898 RXK720898 SHG720898 SRC720898 TAY720898 TKU720898 TUQ720898 UEM720898 UOI720898 UYE720898 VIA720898 VRW720898 WBS720898 WLO720898 WVK720898 C786434 IY786434 SU786434 ACQ786434 AMM786434 AWI786434 BGE786434 BQA786434 BZW786434 CJS786434 CTO786434 DDK786434 DNG786434 DXC786434 EGY786434 EQU786434 FAQ786434 FKM786434 FUI786434 GEE786434 GOA786434 GXW786434 HHS786434 HRO786434 IBK786434 ILG786434 IVC786434 JEY786434 JOU786434 JYQ786434 KIM786434 KSI786434 LCE786434 LMA786434 LVW786434 MFS786434 MPO786434 MZK786434 NJG786434 NTC786434 OCY786434 OMU786434 OWQ786434 PGM786434 PQI786434 QAE786434 QKA786434 QTW786434 RDS786434 RNO786434 RXK786434 SHG786434 SRC786434 TAY786434 TKU786434 TUQ786434 UEM786434 UOI786434 UYE786434 VIA786434 VRW786434 WBS786434 WLO786434 WVK786434 C851970 IY851970 SU851970 ACQ851970 AMM851970 AWI851970 BGE851970 BQA851970 BZW851970 CJS851970 CTO851970 DDK851970 DNG851970 DXC851970 EGY851970 EQU851970 FAQ851970 FKM851970 FUI851970 GEE851970 GOA851970 GXW851970 HHS851970 HRO851970 IBK851970 ILG851970 IVC851970 JEY851970 JOU851970 JYQ851970 KIM851970 KSI851970 LCE851970 LMA851970 LVW851970 MFS851970 MPO851970 MZK851970 NJG851970 NTC851970 OCY851970 OMU851970 OWQ851970 PGM851970 PQI851970 QAE851970 QKA851970 QTW851970 RDS851970 RNO851970 RXK851970 SHG851970 SRC851970 TAY851970 TKU851970 TUQ851970 UEM851970 UOI851970 UYE851970 VIA851970 VRW851970 WBS851970 WLO851970 WVK851970 C917506 IY917506 SU917506 ACQ917506 AMM917506 AWI917506 BGE917506 BQA917506 BZW917506 CJS917506 CTO917506 DDK917506 DNG917506 DXC917506 EGY917506 EQU917506 FAQ917506 FKM917506 FUI917506 GEE917506 GOA917506 GXW917506 HHS917506 HRO917506 IBK917506 ILG917506 IVC917506 JEY917506 JOU917506 JYQ917506 KIM917506 KSI917506 LCE917506 LMA917506 LVW917506 MFS917506 MPO917506 MZK917506 NJG917506 NTC917506 OCY917506 OMU917506 OWQ917506 PGM917506 PQI917506 QAE917506 QKA917506 QTW917506 RDS917506 RNO917506 RXK917506 SHG917506 SRC917506 TAY917506 TKU917506 TUQ917506 UEM917506 UOI917506 UYE917506 VIA917506 VRW917506 WBS917506 WLO917506 WVK917506 C983042 IY983042 SU983042 ACQ983042 AMM983042 AWI983042 BGE983042 BQA983042 BZW983042 CJS983042 CTO983042 DDK983042 DNG983042 DXC983042 EGY983042 EQU983042 FAQ983042 FKM983042 FUI983042 GEE983042 GOA983042 GXW983042 HHS983042 HRO983042 IBK983042 ILG983042 IVC983042 JEY983042 JOU983042 JYQ983042 KIM983042 KSI983042 LCE983042 LMA983042 LVW983042 MFS983042 MPO983042 MZK983042 NJG983042 NTC983042 OCY983042 OMU983042 OWQ983042 PGM983042 PQI983042 QAE983042 QKA983042 QTW983042 RDS983042 RNO983042 RXK983042 SHG983042 SRC983042 TAY983042 TKU983042 TUQ983042 UEM983042 UOI983042 UYE983042 VIA983042 VRW983042 WBS983042 WLO983042 WVK983042">
      <formula1>$O$10:$O$13</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CGN001-2015</vt:lpstr>
      <vt:lpstr>CGN2015-0002</vt:lpstr>
      <vt:lpstr>EST SITUA FINANC</vt:lpstr>
      <vt:lpstr>EST.RESULTADO</vt:lpstr>
      <vt:lpstr>SIPROJ</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Jairo Antonio Pardo Murcia</dc:creator>
  <cp:lastModifiedBy>Yasmin Ontibon Salazar</cp:lastModifiedBy>
  <dcterms:created xsi:type="dcterms:W3CDTF">2021-10-09T18:38:51Z</dcterms:created>
  <dcterms:modified xsi:type="dcterms:W3CDTF">2021-10-15T20:39:17Z</dcterms:modified>
</cp:coreProperties>
</file>