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6a2\AC\Temp\"/>
    </mc:Choice>
  </mc:AlternateContent>
  <xr:revisionPtr revIDLastSave="0" documentId="8_{6316E349-F70E-4445-8EB4-404EF950B2BB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OneDrive - sdi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1" i="1" l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2" i="1"/>
  <c r="R61" i="1"/>
  <c r="R60" i="1"/>
  <c r="R59" i="1"/>
  <c r="R58" i="1"/>
  <c r="R57" i="1"/>
  <c r="R56" i="1"/>
  <c r="R55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7" i="1"/>
  <c r="R36" i="1"/>
  <c r="R35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2" i="1"/>
  <c r="N61" i="1"/>
  <c r="N60" i="1"/>
  <c r="N59" i="1"/>
  <c r="N58" i="1"/>
  <c r="N57" i="1"/>
  <c r="N56" i="1"/>
  <c r="N55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7" i="1"/>
  <c r="N36" i="1"/>
  <c r="N35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U6" i="1"/>
  <c r="T6" i="1"/>
  <c r="S6" i="1"/>
  <c r="Q6" i="1"/>
  <c r="P6" i="1"/>
  <c r="O6" i="1"/>
  <c r="M6" i="1"/>
  <c r="L6" i="1"/>
  <c r="K6" i="1"/>
  <c r="J6" i="1"/>
  <c r="I6" i="1"/>
  <c r="H6" i="1"/>
  <c r="G6" i="1"/>
  <c r="F6" i="1"/>
  <c r="E6" i="1"/>
  <c r="D6" i="1"/>
  <c r="C6" i="1"/>
  <c r="B6" i="1"/>
  <c r="U34" i="1"/>
  <c r="U5" i="1" s="1"/>
  <c r="T34" i="1"/>
  <c r="T5" i="1" s="1"/>
  <c r="S34" i="1"/>
  <c r="S5" i="1"/>
  <c r="Q34" i="1"/>
  <c r="Q5" i="1"/>
  <c r="P34" i="1"/>
  <c r="O34" i="1"/>
  <c r="O5" i="1" s="1"/>
  <c r="M34" i="1"/>
  <c r="M5" i="1"/>
  <c r="L34" i="1"/>
  <c r="L5" i="1"/>
  <c r="K34" i="1"/>
  <c r="K5" i="1" s="1"/>
  <c r="J34" i="1"/>
  <c r="J5" i="1" s="1"/>
  <c r="I34" i="1"/>
  <c r="I5" i="1"/>
  <c r="H34" i="1"/>
  <c r="H5" i="1"/>
  <c r="G34" i="1"/>
  <c r="G5" i="1" s="1"/>
  <c r="F34" i="1"/>
  <c r="F5" i="1" s="1"/>
  <c r="E34" i="1"/>
  <c r="E5" i="1"/>
  <c r="D34" i="1"/>
  <c r="D5" i="1"/>
  <c r="C34" i="1"/>
  <c r="C5" i="1" s="1"/>
  <c r="B34" i="1"/>
  <c r="B5" i="1" s="1"/>
  <c r="U63" i="1"/>
  <c r="T63" i="1"/>
  <c r="S63" i="1"/>
  <c r="S4" i="1" s="1"/>
  <c r="S3" i="1" s="1"/>
  <c r="Q63" i="1"/>
  <c r="Q4" i="1" s="1"/>
  <c r="Q3" i="1" s="1"/>
  <c r="P63" i="1"/>
  <c r="O63" i="1"/>
  <c r="M63" i="1"/>
  <c r="M4" i="1" s="1"/>
  <c r="M3" i="1" s="1"/>
  <c r="L63" i="1"/>
  <c r="K63" i="1"/>
  <c r="J63" i="1"/>
  <c r="I63" i="1"/>
  <c r="I4" i="1" s="1"/>
  <c r="I3" i="1" s="1"/>
  <c r="H63" i="1"/>
  <c r="H4" i="1" s="1"/>
  <c r="H3" i="1" s="1"/>
  <c r="G63" i="1"/>
  <c r="F63" i="1"/>
  <c r="E63" i="1"/>
  <c r="E4" i="1" s="1"/>
  <c r="E3" i="1" s="1"/>
  <c r="D63" i="1"/>
  <c r="D4" i="1" s="1"/>
  <c r="D3" i="1" s="1"/>
  <c r="C63" i="1"/>
  <c r="B63" i="1"/>
  <c r="N63" i="1" l="1"/>
  <c r="L4" i="1"/>
  <c r="R63" i="1"/>
  <c r="B4" i="1"/>
  <c r="B3" i="1" s="1"/>
  <c r="C4" i="1"/>
  <c r="C3" i="1" s="1"/>
  <c r="F4" i="1"/>
  <c r="F3" i="1" s="1"/>
  <c r="G4" i="1"/>
  <c r="G3" i="1" s="1"/>
  <c r="J4" i="1"/>
  <c r="J3" i="1" s="1"/>
  <c r="K4" i="1"/>
  <c r="K3" i="1" s="1"/>
  <c r="N5" i="1"/>
  <c r="N34" i="1"/>
  <c r="O4" i="1"/>
  <c r="O3" i="1" s="1"/>
  <c r="R34" i="1"/>
  <c r="P5" i="1"/>
  <c r="T4" i="1"/>
  <c r="T3" i="1" s="1"/>
  <c r="U4" i="1"/>
  <c r="U3" i="1" s="1"/>
  <c r="N6" i="1"/>
  <c r="R6" i="1"/>
  <c r="R5" i="1" l="1"/>
  <c r="P4" i="1"/>
  <c r="N4" i="1"/>
  <c r="L3" i="1"/>
  <c r="N3" i="1" s="1"/>
  <c r="R4" i="1" l="1"/>
  <c r="P3" i="1"/>
  <c r="R3" i="1" s="1"/>
</calcChain>
</file>

<file path=xl/sharedStrings.xml><?xml version="1.0" encoding="utf-8"?>
<sst xmlns="http://schemas.openxmlformats.org/spreadsheetml/2006/main" count="104" uniqueCount="104">
  <si>
    <t>SECRETARIA DISTRITAL DE INTEGRACION SOCIAL
EJECUCIÓN DE PRESUPUESTO - VIGENCIA
Corte 30 de Septiembre de 2021
Transacción ZPSM_0081</t>
  </si>
  <si>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</si>
  <si>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</si>
  <si>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</si>
  <si>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</si>
  <si>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</si>
  <si>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</si>
  <si>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</si>
  <si>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</si>
  <si>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</si>
  <si>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</si>
  <si>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</si>
  <si>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</si>
  <si>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</si>
  <si>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</si>
  <si>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</si>
  <si>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</si>
  <si>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</si>
  <si>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</si>
  <si>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</si>
  <si>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</si>
  <si>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</si>
  <si>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</si>
  <si>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0122-01  SECRETARÍA DISTRITAL DE INTEGRACIÓN SOCIAL</t>
  </si>
  <si>
    <t>000000000000000000122  0122 - Programa Funcionamiento - SECRETARÍA DISTRI</t>
  </si>
  <si>
    <t>Servicios Personal</t>
  </si>
  <si>
    <t>1310101010101    Sueldo básico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</si>
  <si>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</si>
  <si>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</si>
  <si>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</si>
  <si>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</si>
  <si>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</si>
  <si>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</si>
  <si>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</si>
  <si>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</si>
  <si>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</si>
  <si>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</si>
  <si>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</si>
  <si>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</si>
  <si>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1310101020201    Aportes a la seguridad social en salud pública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</si>
  <si>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</si>
  <si>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</si>
  <si>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</si>
  <si>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</si>
  <si>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1310101020501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</si>
  <si>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</si>
  <si>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</si>
  <si>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</si>
  <si>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1310101020901    Aportes a escuelas industriales e institutos técni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</si>
  <si>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</si>
  <si>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</si>
  <si>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</si>
  <si>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</si>
  <si>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Adquisición de Bienes y Servicios</t>
  </si>
  <si>
    <t>1310201010104    Maquinaria para usos especiales</t>
  </si>
  <si>
    <t>1310201010107    Equipo y aparatos de radio, televisión y comunicac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</si>
  <si>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</si>
  <si>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</si>
  <si>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</si>
  <si>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1310202020101    Alojamiento; servicios de suministros de comidas y</t>
  </si>
  <si>
    <t>1310202020103    Servicios de transporte de carga</t>
  </si>
  <si>
    <t>131020202010601  Servicios de mensajería</t>
  </si>
  <si>
    <t>131020202020108  Servicios de seguros contra incendio, terremoto o</t>
  </si>
  <si>
    <t>131020202020109  Servicios de seguros generales de responsabilidad</t>
  </si>
  <si>
    <t>131020202020111  Servicios de administración de fondos de pensiones</t>
  </si>
  <si>
    <t>131020202030301  Servicios de consultoría en administración y servi</t>
  </si>
  <si>
    <t>131020202030303  Servicios de diseño y desarrollo de la tecnología</t>
  </si>
  <si>
    <t>131020202030304  Servicios de suministro de infraestructura de host</t>
  </si>
  <si>
    <t>131020202030310  Servicios de publicidad y el suministro de espacio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</si>
  <si>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</si>
  <si>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</si>
  <si>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</si>
  <si>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131020202030407  Servicios de transmisión de programas de radio y t</t>
  </si>
  <si>
    <t>131020202030605  Servicios de mantenimiento y reparación de otra ma</t>
  </si>
  <si>
    <t>131020202040101  Energía</t>
  </si>
  <si>
    <t>131020202040102  Acueducto y alcantarillado</t>
  </si>
  <si>
    <t>131020202040103  Aseo</t>
  </si>
  <si>
    <t>131020202040104  Gas</t>
  </si>
  <si>
    <t>13102020205      Viáticos y gastos de viaje</t>
  </si>
  <si>
    <t>13102020206      Capacitación</t>
  </si>
  <si>
    <t>13102020207      Bienestar e incentivos</t>
  </si>
  <si>
    <t>13102020208      Salud ocupacional</t>
  </si>
  <si>
    <t>Inversion</t>
  </si>
  <si>
    <t>133011601030000007757  Implementación de estrategias y servicios integral</t>
  </si>
  <si>
    <t>133011601030000007768  Implementación de una estrategia de acompañamiento</t>
  </si>
  <si>
    <t>133011601040000007730  Servicio de atención a la población proveniente de</t>
  </si>
  <si>
    <t>133011601040000007756  Compromiso social por la diversidad en Bogotá</t>
  </si>
  <si>
    <t>133011601060000007565  Suministro de espacios adecuados, inclusivos y seg</t>
  </si>
  <si>
    <t>133011601060000007744  Generación de Oportunidades para el Desarrollo Int</t>
  </si>
  <si>
    <t>133011601060000007745  Compromiso por una alimentación integral en Bogotá</t>
  </si>
  <si>
    <t>133011601060000007749  Implementación de la estrategia de territorios cui</t>
  </si>
  <si>
    <t>133011601060000007752  Contribución a la protección de los derechos de la</t>
  </si>
  <si>
    <t>133011601060000007770  Compromiso con el envejecimiento activo y una Bogo</t>
  </si>
  <si>
    <t>133011601060000007771  Fortalecimiento de las oportunidades de inclusión</t>
  </si>
  <si>
    <t>133011601080000007753  Prevención de la maternidad y paternidad temprana</t>
  </si>
  <si>
    <t>133011601170000007740  Generación JÓVENES CON DERECHOS en Bogotá</t>
  </si>
  <si>
    <t>133011603480000007564  Mejoramiento de la capacidad de respuesta instituc</t>
  </si>
  <si>
    <t>133011605510000007741  Fortalecimiento de la gestión de la información y</t>
  </si>
  <si>
    <t>133011605560000007733  Fortalecimiento institucional para una gestión púb</t>
  </si>
  <si>
    <t>133011605560000007748  Fortalecimiento de la gestión institucional y desa</t>
  </si>
  <si>
    <t>133011605570000007735  Fortalecimiento de los procesos territoriales y la</t>
  </si>
  <si>
    <t>NOTA: Este informe es generado de la transaccion ZPSM_0081 del sistema Bogdata, de acuerdo con las instrucciones de la Secretaria de Hacienda Distrital.</t>
  </si>
  <si>
    <t>RESPONSABLE DEL PRESUPUESTO</t>
  </si>
  <si>
    <t>ORDENADOR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</si>
</sst>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1" fontId="3" fillId="0" borderId="0" applyFont="0" applyFill="0" applyBorder="0" applyAlignment="0" applyProtection="0"/>
    <xf numFmtId="0" fontId="4" fillId="2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13" applyNumberFormat="0" applyFill="0" applyAlignment="0" applyProtection="0"/>
  </cellStyleXfs>
  <cellXfs count="38">
    <xf numFmtId="0" fontId="0" fillId="0" borderId="0" xfId="0"/>
    <xf numFmtId="41" fontId="3" fillId="0" borderId="0" xfId="1" applyFont="1"/>
    <xf numFmtId="0" fontId="5" fillId="0" borderId="1" xfId="0" applyFont="1" applyBorder="1"/>
    <xf numFmtId="0" fontId="0" fillId="0" borderId="1" xfId="0" applyBorder="1"/>
    <xf numFmtId="41" fontId="3" fillId="0" borderId="1" xfId="1" applyFont="1" applyBorder="1"/>
    <xf numFmtId="0" fontId="5" fillId="4" borderId="1" xfId="0" applyFont="1" applyFill="1" applyBorder="1" applyAlignment="1">
      <alignment horizontal="center" vertical="center" wrapText="1"/>
    </xf>
    <xf numFmtId="41" fontId="5" fillId="4" borderId="1" xfId="1" applyFont="1" applyFill="1" applyBorder="1" applyAlignment="1">
      <alignment horizontal="center" vertical="center" wrapText="1"/>
    </xf>
    <xf numFmtId="0" fontId="0" fillId="5" borderId="5" xfId="0" applyFill="1" applyBorder="1" applyAlignment="1">
      <alignment vertical="top"/>
    </xf>
    <xf numFmtId="0" fontId="0" fillId="5" borderId="6" xfId="0" applyFill="1" applyBorder="1" applyAlignment="1">
      <alignment vertical="top"/>
    </xf>
    <xf numFmtId="41" fontId="3" fillId="5" borderId="6" xfId="1" applyFont="1" applyFill="1" applyBorder="1"/>
    <xf numFmtId="0" fontId="0" fillId="5" borderId="6" xfId="0" applyFill="1" applyBorder="1"/>
    <xf numFmtId="41" fontId="3" fillId="5" borderId="7" xfId="1" applyFont="1" applyFill="1" applyBorder="1"/>
    <xf numFmtId="0" fontId="2" fillId="5" borderId="8" xfId="0" applyFont="1" applyFill="1" applyBorder="1" applyAlignment="1">
      <alignment vertical="top"/>
    </xf>
    <xf numFmtId="0" fontId="0" fillId="5" borderId="0" xfId="0" applyFill="1" applyAlignment="1">
      <alignment vertical="top"/>
    </xf>
    <xf numFmtId="41" fontId="3" fillId="5" borderId="0" xfId="1" applyFont="1" applyFill="1" applyBorder="1"/>
    <xf numFmtId="0" fontId="0" fillId="5" borderId="0" xfId="0" applyFill="1"/>
    <xf numFmtId="41" fontId="3" fillId="5" borderId="9" xfId="1" applyFont="1" applyFill="1" applyBorder="1"/>
    <xf numFmtId="0" fontId="0" fillId="5" borderId="8" xfId="0" applyFill="1" applyBorder="1" applyAlignment="1">
      <alignment vertical="top"/>
    </xf>
    <xf numFmtId="0" fontId="5" fillId="5" borderId="0" xfId="0" applyFont="1" applyFill="1" applyAlignment="1">
      <alignment vertical="top"/>
    </xf>
    <xf numFmtId="0" fontId="5" fillId="5" borderId="6" xfId="0" applyFont="1" applyFill="1" applyBorder="1" applyAlignment="1">
      <alignment vertical="top"/>
    </xf>
    <xf numFmtId="0" fontId="0" fillId="5" borderId="10" xfId="0" applyFill="1" applyBorder="1" applyAlignment="1">
      <alignment vertical="top"/>
    </xf>
    <xf numFmtId="0" fontId="0" fillId="5" borderId="11" xfId="0" applyFill="1" applyBorder="1" applyAlignment="1">
      <alignment vertical="top"/>
    </xf>
    <xf numFmtId="41" fontId="3" fillId="5" borderId="11" xfId="1" applyFont="1" applyFill="1" applyBorder="1"/>
    <xf numFmtId="0" fontId="0" fillId="5" borderId="11" xfId="0" applyFill="1" applyBorder="1"/>
    <xf numFmtId="41" fontId="3" fillId="5" borderId="12" xfId="1" applyFont="1" applyFill="1" applyBorder="1"/>
    <xf numFmtId="10" fontId="3" fillId="0" borderId="1" xfId="3" applyNumberFormat="1" applyFont="1" applyBorder="1"/>
    <xf numFmtId="41" fontId="5" fillId="0" borderId="1" xfId="1" applyFont="1" applyBorder="1"/>
    <xf numFmtId="10" fontId="5" fillId="0" borderId="1" xfId="3" applyNumberFormat="1" applyFont="1" applyBorder="1"/>
    <xf numFmtId="0" fontId="5" fillId="0" borderId="0" xfId="0" applyFont="1"/>
    <xf numFmtId="0" fontId="5" fillId="5" borderId="0" xfId="0" applyFont="1" applyFill="1" applyAlignment="1">
      <alignment horizontal="center" vertical="top"/>
    </xf>
    <xf numFmtId="0" fontId="5" fillId="5" borderId="6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5" borderId="0" xfId="0" applyFill="1" applyAlignment="1">
      <alignment horizontal="center" vertical="top"/>
    </xf>
    <xf numFmtId="0" fontId="5" fillId="5" borderId="0" xfId="0" applyFont="1" applyFill="1" applyAlignment="1">
      <alignment horizontal="center" vertical="top"/>
    </xf>
    <xf numFmtId="0" fontId="5" fillId="5" borderId="6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/>
    </xf>
  </cellXfs>
  <cellStyles count="5">
    <cellStyle name="Millares [0]" xfId="1" builtinId="6"/>
    <cellStyle name="Neutral" xfId="2" builtinId="28" customBuiltin="1"/>
    <cellStyle name="Normal" xfId="0" builtinId="0"/>
    <cellStyle name="Porcentaje" xfId="3" builtinId="5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6"/>
  <sheetViews>
    <sheetView tabSelected="1" workbookViewId="0">
      <pane xSplit="1" ySplit="2" topLeftCell="D3" activePane="bottomRight" state="frozen"/>
      <selection pane="bottomRight" activeCell="E11" sqref="E11"/>
      <selection pane="bottomLeft" activeCell="A3" sqref="A3"/>
      <selection pane="topRight" activeCell="B1" sqref="B1"/>
    </sheetView>
  </sheetViews>
  <sheetFormatPr defaultRowHeight="15"/>
  <cols>
    <col min="1" max="1" width="69.85546875" customWidth="1"/>
    <col min="2" max="2" width="17.85546875" style="1" bestFit="1" customWidth="1"/>
    <col min="3" max="4" width="16.28515625" style="1" bestFit="1" customWidth="1"/>
    <col min="5" max="5" width="17.85546875" style="1" bestFit="1" customWidth="1"/>
    <col min="6" max="6" width="11.5703125" style="1" bestFit="1" customWidth="1"/>
    <col min="7" max="7" width="17.85546875" style="1" bestFit="1" customWidth="1"/>
    <col min="8" max="8" width="16.28515625" style="1" bestFit="1" customWidth="1"/>
    <col min="9" max="9" width="17.85546875" style="1" bestFit="1" customWidth="1"/>
    <col min="10" max="11" width="15.140625" style="1" bestFit="1" customWidth="1"/>
    <col min="12" max="13" width="16.28515625" style="1" bestFit="1" customWidth="1"/>
    <col min="14" max="14" width="11.42578125" customWidth="1"/>
    <col min="15" max="15" width="15.140625" style="1" bestFit="1" customWidth="1"/>
    <col min="16" max="17" width="16.28515625" style="1" bestFit="1" customWidth="1"/>
    <col min="18" max="18" width="11.42578125" customWidth="1"/>
    <col min="19" max="19" width="15.140625" style="1" bestFit="1" customWidth="1"/>
    <col min="20" max="20" width="16.28515625" style="1" bestFit="1" customWidth="1"/>
    <col min="21" max="21" width="12.5703125" style="1" bestFit="1" customWidth="1"/>
    <col min="22" max="256" width="11.42578125" customWidth="1"/>
  </cols>
  <sheetData>
    <row r="1" spans="1:21" ht="61.5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21" ht="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5" t="s">
        <v>14</v>
      </c>
      <c r="O2" s="6" t="s">
        <v>15</v>
      </c>
      <c r="P2" s="6" t="s">
        <v>16</v>
      </c>
      <c r="Q2" s="6" t="s">
        <v>17</v>
      </c>
      <c r="R2" s="5" t="s">
        <v>18</v>
      </c>
      <c r="S2" s="6" t="s">
        <v>19</v>
      </c>
      <c r="T2" s="6" t="s">
        <v>20</v>
      </c>
      <c r="U2" s="6" t="s">
        <v>21</v>
      </c>
    </row>
    <row r="3" spans="1:21" s="28" customFormat="1">
      <c r="A3" s="2" t="s">
        <v>22</v>
      </c>
      <c r="B3" s="26">
        <f>+B4</f>
        <v>1126325435000</v>
      </c>
      <c r="C3" s="26">
        <f t="shared" ref="C3:U3" si="0">+C4</f>
        <v>164254000000</v>
      </c>
      <c r="D3" s="26">
        <f t="shared" si="0"/>
        <v>165578186347</v>
      </c>
      <c r="E3" s="26">
        <f t="shared" si="0"/>
        <v>1291903621347</v>
      </c>
      <c r="F3" s="26">
        <f t="shared" si="0"/>
        <v>0</v>
      </c>
      <c r="G3" s="26">
        <f t="shared" si="0"/>
        <v>1291903621347</v>
      </c>
      <c r="H3" s="26">
        <f t="shared" si="0"/>
        <v>129022533728</v>
      </c>
      <c r="I3" s="26">
        <f t="shared" si="0"/>
        <v>1193288350970</v>
      </c>
      <c r="J3" s="26">
        <f t="shared" si="0"/>
        <v>98615270377</v>
      </c>
      <c r="K3" s="26">
        <f t="shared" si="0"/>
        <v>59913263328</v>
      </c>
      <c r="L3" s="26">
        <f t="shared" si="0"/>
        <v>907785183194</v>
      </c>
      <c r="M3" s="26">
        <f t="shared" si="0"/>
        <v>285503167776</v>
      </c>
      <c r="N3" s="27">
        <f t="shared" ref="N3:N8" si="1">+L3/G3</f>
        <v>0.70267252772888744</v>
      </c>
      <c r="O3" s="26">
        <f t="shared" si="0"/>
        <v>87172458510</v>
      </c>
      <c r="P3" s="26">
        <f t="shared" si="0"/>
        <v>504595508818</v>
      </c>
      <c r="Q3" s="26">
        <f t="shared" si="0"/>
        <v>403189674376</v>
      </c>
      <c r="R3" s="27">
        <f>+P3/E3</f>
        <v>0.39058293550712769</v>
      </c>
      <c r="S3" s="26">
        <f t="shared" si="0"/>
        <v>87165098039</v>
      </c>
      <c r="T3" s="26">
        <f t="shared" si="0"/>
        <v>504454760153</v>
      </c>
      <c r="U3" s="26">
        <f t="shared" si="0"/>
        <v>140748665</v>
      </c>
    </row>
    <row r="4" spans="1:21" s="28" customFormat="1">
      <c r="A4" s="2" t="s">
        <v>23</v>
      </c>
      <c r="B4" s="26">
        <f>+B5+B63</f>
        <v>1126325435000</v>
      </c>
      <c r="C4" s="26">
        <f t="shared" ref="C4:U4" si="2">+C5+C63</f>
        <v>164254000000</v>
      </c>
      <c r="D4" s="26">
        <f t="shared" si="2"/>
        <v>165578186347</v>
      </c>
      <c r="E4" s="26">
        <f t="shared" si="2"/>
        <v>1291903621347</v>
      </c>
      <c r="F4" s="26">
        <f t="shared" si="2"/>
        <v>0</v>
      </c>
      <c r="G4" s="26">
        <f t="shared" si="2"/>
        <v>1291903621347</v>
      </c>
      <c r="H4" s="26">
        <f t="shared" si="2"/>
        <v>129022533728</v>
      </c>
      <c r="I4" s="26">
        <f t="shared" si="2"/>
        <v>1193288350970</v>
      </c>
      <c r="J4" s="26">
        <f t="shared" si="2"/>
        <v>98615270377</v>
      </c>
      <c r="K4" s="26">
        <f t="shared" si="2"/>
        <v>59913263328</v>
      </c>
      <c r="L4" s="26">
        <f t="shared" si="2"/>
        <v>907785183194</v>
      </c>
      <c r="M4" s="26">
        <f t="shared" si="2"/>
        <v>285503167776</v>
      </c>
      <c r="N4" s="27">
        <f t="shared" si="1"/>
        <v>0.70267252772888744</v>
      </c>
      <c r="O4" s="26">
        <f t="shared" si="2"/>
        <v>87172458510</v>
      </c>
      <c r="P4" s="26">
        <f t="shared" si="2"/>
        <v>504595508818</v>
      </c>
      <c r="Q4" s="26">
        <f t="shared" si="2"/>
        <v>403189674376</v>
      </c>
      <c r="R4" s="27">
        <f>+P4/E4</f>
        <v>0.39058293550712769</v>
      </c>
      <c r="S4" s="26">
        <f t="shared" si="2"/>
        <v>87165098039</v>
      </c>
      <c r="T4" s="26">
        <f t="shared" si="2"/>
        <v>504454760153</v>
      </c>
      <c r="U4" s="26">
        <f t="shared" si="2"/>
        <v>140748665</v>
      </c>
    </row>
    <row r="5" spans="1:21" s="28" customFormat="1">
      <c r="A5" s="2" t="s">
        <v>24</v>
      </c>
      <c r="B5" s="26">
        <f>+B6+B34</f>
        <v>29719731000</v>
      </c>
      <c r="C5" s="26">
        <f t="shared" ref="C5:U5" si="3">+C6+C34</f>
        <v>0</v>
      </c>
      <c r="D5" s="26">
        <f t="shared" si="3"/>
        <v>-2175000000</v>
      </c>
      <c r="E5" s="26">
        <f t="shared" si="3"/>
        <v>27544731000</v>
      </c>
      <c r="F5" s="26">
        <f t="shared" si="3"/>
        <v>0</v>
      </c>
      <c r="G5" s="26">
        <f t="shared" si="3"/>
        <v>27544731000</v>
      </c>
      <c r="H5" s="26">
        <f t="shared" si="3"/>
        <v>-43477966</v>
      </c>
      <c r="I5" s="26">
        <f t="shared" si="3"/>
        <v>27138961368</v>
      </c>
      <c r="J5" s="26">
        <f t="shared" si="3"/>
        <v>405769632</v>
      </c>
      <c r="K5" s="26">
        <f t="shared" si="3"/>
        <v>1616041485</v>
      </c>
      <c r="L5" s="26">
        <f t="shared" si="3"/>
        <v>16536363904</v>
      </c>
      <c r="M5" s="26">
        <f t="shared" si="3"/>
        <v>10602597464</v>
      </c>
      <c r="N5" s="27">
        <f t="shared" si="1"/>
        <v>0.60034581219907357</v>
      </c>
      <c r="O5" s="26">
        <f t="shared" si="3"/>
        <v>1260642387</v>
      </c>
      <c r="P5" s="26">
        <f t="shared" si="3"/>
        <v>14968835910</v>
      </c>
      <c r="Q5" s="26">
        <f t="shared" si="3"/>
        <v>1567527994</v>
      </c>
      <c r="R5" s="27">
        <f>+P5/E5</f>
        <v>0.54343736048829083</v>
      </c>
      <c r="S5" s="26">
        <f t="shared" si="3"/>
        <v>1260137795</v>
      </c>
      <c r="T5" s="26">
        <f t="shared" si="3"/>
        <v>14968200466</v>
      </c>
      <c r="U5" s="26">
        <f t="shared" si="3"/>
        <v>635444</v>
      </c>
    </row>
    <row r="6" spans="1:21" s="28" customFormat="1">
      <c r="A6" s="2" t="s">
        <v>25</v>
      </c>
      <c r="B6" s="26">
        <f>SUM(B7:B33)</f>
        <v>8726251000</v>
      </c>
      <c r="C6" s="26">
        <f t="shared" ref="C6:U6" si="4">SUM(C7:C33)</f>
        <v>0</v>
      </c>
      <c r="D6" s="26">
        <f t="shared" si="4"/>
        <v>0</v>
      </c>
      <c r="E6" s="26">
        <f t="shared" si="4"/>
        <v>8726251000</v>
      </c>
      <c r="F6" s="26">
        <f t="shared" si="4"/>
        <v>0</v>
      </c>
      <c r="G6" s="26">
        <f t="shared" si="4"/>
        <v>8726251000</v>
      </c>
      <c r="H6" s="26">
        <f t="shared" si="4"/>
        <v>26522034</v>
      </c>
      <c r="I6" s="26">
        <f t="shared" si="4"/>
        <v>8726221000</v>
      </c>
      <c r="J6" s="26">
        <f t="shared" si="4"/>
        <v>30000</v>
      </c>
      <c r="K6" s="26">
        <f t="shared" si="4"/>
        <v>540336610</v>
      </c>
      <c r="L6" s="26">
        <f t="shared" si="4"/>
        <v>4863940123</v>
      </c>
      <c r="M6" s="26">
        <f t="shared" si="4"/>
        <v>3862280877</v>
      </c>
      <c r="N6" s="27">
        <f t="shared" si="1"/>
        <v>0.55739172790239477</v>
      </c>
      <c r="O6" s="26">
        <f t="shared" si="4"/>
        <v>521765780</v>
      </c>
      <c r="P6" s="26">
        <f t="shared" si="4"/>
        <v>4786479181</v>
      </c>
      <c r="Q6" s="26">
        <f t="shared" si="4"/>
        <v>77460942</v>
      </c>
      <c r="R6" s="27">
        <f>+P6/E6</f>
        <v>0.54851495573528652</v>
      </c>
      <c r="S6" s="26">
        <f t="shared" si="4"/>
        <v>521261189</v>
      </c>
      <c r="T6" s="26">
        <f t="shared" si="4"/>
        <v>4785843742</v>
      </c>
      <c r="U6" s="26">
        <f t="shared" si="4"/>
        <v>635439</v>
      </c>
    </row>
    <row r="7" spans="1:21">
      <c r="A7" s="3" t="s">
        <v>26</v>
      </c>
      <c r="B7" s="4">
        <v>3607986000</v>
      </c>
      <c r="C7" s="4">
        <v>0</v>
      </c>
      <c r="D7" s="4">
        <v>0</v>
      </c>
      <c r="E7" s="4">
        <v>3607986000</v>
      </c>
      <c r="F7" s="4">
        <v>0</v>
      </c>
      <c r="G7" s="4">
        <v>3607986000</v>
      </c>
      <c r="H7" s="4">
        <v>0</v>
      </c>
      <c r="I7" s="4">
        <v>3607986000</v>
      </c>
      <c r="J7" s="4">
        <v>0</v>
      </c>
      <c r="K7" s="4">
        <v>288805644</v>
      </c>
      <c r="L7" s="4">
        <v>2236936112</v>
      </c>
      <c r="M7" s="4">
        <v>1371049888</v>
      </c>
      <c r="N7" s="25">
        <f t="shared" si="1"/>
        <v>0.61999578490603902</v>
      </c>
      <c r="O7" s="4">
        <v>269501744</v>
      </c>
      <c r="P7" s="4">
        <v>2159475170</v>
      </c>
      <c r="Q7" s="4">
        <v>77460942</v>
      </c>
      <c r="R7" s="25">
        <f>+P7/E7</f>
        <v>0.59852648264156239</v>
      </c>
      <c r="S7" s="4">
        <v>269183433</v>
      </c>
      <c r="T7" s="4">
        <v>2159074925</v>
      </c>
      <c r="U7" s="4">
        <v>400245</v>
      </c>
    </row>
    <row r="8" spans="1:21">
      <c r="A8" s="3" t="s">
        <v>27</v>
      </c>
      <c r="B8" s="4">
        <v>355770000</v>
      </c>
      <c r="C8" s="4">
        <v>0</v>
      </c>
      <c r="D8" s="4">
        <v>0</v>
      </c>
      <c r="E8" s="4">
        <v>355770000</v>
      </c>
      <c r="F8" s="4">
        <v>0</v>
      </c>
      <c r="G8" s="4">
        <v>355770000</v>
      </c>
      <c r="H8" s="4">
        <v>0</v>
      </c>
      <c r="I8" s="4">
        <v>355770000</v>
      </c>
      <c r="J8" s="4">
        <v>0</v>
      </c>
      <c r="K8" s="4">
        <v>31391797</v>
      </c>
      <c r="L8" s="4">
        <v>231534675</v>
      </c>
      <c r="M8" s="4">
        <v>124235325</v>
      </c>
      <c r="N8" s="25">
        <f t="shared" si="1"/>
        <v>0.65079876043511253</v>
      </c>
      <c r="O8" s="4">
        <v>31391797</v>
      </c>
      <c r="P8" s="4">
        <v>231534675</v>
      </c>
      <c r="Q8" s="4">
        <v>0</v>
      </c>
      <c r="R8" s="25">
        <f t="shared" ref="R8:R71" si="5">+P8/E8</f>
        <v>0.65079876043511253</v>
      </c>
      <c r="S8" s="4">
        <v>31349871</v>
      </c>
      <c r="T8" s="4">
        <v>231482246</v>
      </c>
      <c r="U8" s="4">
        <v>52429</v>
      </c>
    </row>
    <row r="9" spans="1:21">
      <c r="A9" s="3" t="s">
        <v>28</v>
      </c>
      <c r="B9" s="4">
        <v>55927000</v>
      </c>
      <c r="C9" s="4">
        <v>0</v>
      </c>
      <c r="D9" s="4">
        <v>10323253</v>
      </c>
      <c r="E9" s="4">
        <v>66250253</v>
      </c>
      <c r="F9" s="4">
        <v>0</v>
      </c>
      <c r="G9" s="4">
        <v>66250253</v>
      </c>
      <c r="H9" s="4">
        <v>10323253</v>
      </c>
      <c r="I9" s="4">
        <v>66250253</v>
      </c>
      <c r="J9" s="4">
        <v>0</v>
      </c>
      <c r="K9" s="4">
        <v>2372596</v>
      </c>
      <c r="L9" s="4">
        <v>46248310</v>
      </c>
      <c r="M9" s="4">
        <v>20001943</v>
      </c>
      <c r="N9" s="25">
        <f t="shared" ref="N9:N72" si="6">+L9/G9</f>
        <v>0.69808503221866947</v>
      </c>
      <c r="O9" s="4">
        <v>2372596</v>
      </c>
      <c r="P9" s="4">
        <v>46248310</v>
      </c>
      <c r="Q9" s="4">
        <v>0</v>
      </c>
      <c r="R9" s="25">
        <f t="shared" si="5"/>
        <v>0.69808503221866947</v>
      </c>
      <c r="S9" s="4">
        <v>2369600</v>
      </c>
      <c r="T9" s="4">
        <v>46244347</v>
      </c>
      <c r="U9" s="4">
        <v>3963</v>
      </c>
    </row>
    <row r="10" spans="1:21">
      <c r="A10" s="3" t="s">
        <v>29</v>
      </c>
      <c r="B10" s="4">
        <v>7141000</v>
      </c>
      <c r="C10" s="4">
        <v>0</v>
      </c>
      <c r="D10" s="4">
        <v>0</v>
      </c>
      <c r="E10" s="4">
        <v>7141000</v>
      </c>
      <c r="F10" s="4">
        <v>0</v>
      </c>
      <c r="G10" s="4">
        <v>7141000</v>
      </c>
      <c r="H10" s="4">
        <v>0</v>
      </c>
      <c r="I10" s="4">
        <v>7141000</v>
      </c>
      <c r="J10" s="4">
        <v>0</v>
      </c>
      <c r="K10" s="4">
        <v>486140</v>
      </c>
      <c r="L10" s="4">
        <v>4467520</v>
      </c>
      <c r="M10" s="4">
        <v>2673480</v>
      </c>
      <c r="N10" s="25">
        <f t="shared" si="6"/>
        <v>0.62561546001960511</v>
      </c>
      <c r="O10" s="4">
        <v>486140</v>
      </c>
      <c r="P10" s="4">
        <v>4467520</v>
      </c>
      <c r="Q10" s="4">
        <v>0</v>
      </c>
      <c r="R10" s="25">
        <f t="shared" si="5"/>
        <v>0.62561546001960511</v>
      </c>
      <c r="S10" s="4">
        <v>485544</v>
      </c>
      <c r="T10" s="4">
        <v>4466688</v>
      </c>
      <c r="U10" s="4">
        <v>832</v>
      </c>
    </row>
    <row r="11" spans="1:21">
      <c r="A11" s="3" t="s">
        <v>30</v>
      </c>
      <c r="B11" s="4">
        <v>4589000</v>
      </c>
      <c r="C11" s="4">
        <v>0</v>
      </c>
      <c r="D11" s="4">
        <v>0</v>
      </c>
      <c r="E11" s="4">
        <v>4589000</v>
      </c>
      <c r="F11" s="4">
        <v>0</v>
      </c>
      <c r="G11" s="4">
        <v>4589000</v>
      </c>
      <c r="H11" s="4">
        <v>0</v>
      </c>
      <c r="I11" s="4">
        <v>4589000</v>
      </c>
      <c r="J11" s="4">
        <v>0</v>
      </c>
      <c r="K11" s="4">
        <v>376352</v>
      </c>
      <c r="L11" s="4">
        <v>2848417</v>
      </c>
      <c r="M11" s="4">
        <v>1740583</v>
      </c>
      <c r="N11" s="25">
        <f t="shared" si="6"/>
        <v>0.62070538243626061</v>
      </c>
      <c r="O11" s="4">
        <v>376352</v>
      </c>
      <c r="P11" s="4">
        <v>2848417</v>
      </c>
      <c r="Q11" s="4">
        <v>0</v>
      </c>
      <c r="R11" s="25">
        <f t="shared" si="5"/>
        <v>0.62070538243626061</v>
      </c>
      <c r="S11" s="4">
        <v>375856</v>
      </c>
      <c r="T11" s="4">
        <v>2847801</v>
      </c>
      <c r="U11" s="4">
        <v>616</v>
      </c>
    </row>
    <row r="12" spans="1:21">
      <c r="A12" s="3" t="s">
        <v>31</v>
      </c>
      <c r="B12" s="4">
        <v>118318000</v>
      </c>
      <c r="C12" s="4">
        <v>0</v>
      </c>
      <c r="D12" s="4">
        <v>0</v>
      </c>
      <c r="E12" s="4">
        <v>118318000</v>
      </c>
      <c r="F12" s="4">
        <v>0</v>
      </c>
      <c r="G12" s="4">
        <v>118318000</v>
      </c>
      <c r="H12" s="4">
        <v>0</v>
      </c>
      <c r="I12" s="4">
        <v>118318000</v>
      </c>
      <c r="J12" s="4">
        <v>0</v>
      </c>
      <c r="K12" s="4">
        <v>5673323</v>
      </c>
      <c r="L12" s="4">
        <v>73963191</v>
      </c>
      <c r="M12" s="4">
        <v>44354809</v>
      </c>
      <c r="N12" s="25">
        <f t="shared" si="6"/>
        <v>0.62512205243496344</v>
      </c>
      <c r="O12" s="4">
        <v>5673323</v>
      </c>
      <c r="P12" s="4">
        <v>73963191</v>
      </c>
      <c r="Q12" s="4">
        <v>0</v>
      </c>
      <c r="R12" s="25">
        <f t="shared" si="5"/>
        <v>0.62512205243496344</v>
      </c>
      <c r="S12" s="4">
        <v>5667150</v>
      </c>
      <c r="T12" s="4">
        <v>73953712</v>
      </c>
      <c r="U12" s="4">
        <v>9479</v>
      </c>
    </row>
    <row r="13" spans="1:21">
      <c r="A13" s="3" t="s">
        <v>32</v>
      </c>
      <c r="B13" s="4">
        <v>488828000</v>
      </c>
      <c r="C13" s="4">
        <v>0</v>
      </c>
      <c r="D13" s="4">
        <v>-11031229</v>
      </c>
      <c r="E13" s="4">
        <v>477796771</v>
      </c>
      <c r="F13" s="4">
        <v>0</v>
      </c>
      <c r="G13" s="4">
        <v>477796771</v>
      </c>
      <c r="H13" s="4">
        <v>0</v>
      </c>
      <c r="I13" s="4">
        <v>477796771</v>
      </c>
      <c r="J13" s="4">
        <v>0</v>
      </c>
      <c r="K13" s="4">
        <v>0</v>
      </c>
      <c r="L13" s="4">
        <v>8952132</v>
      </c>
      <c r="M13" s="4">
        <v>468844639</v>
      </c>
      <c r="N13" s="25">
        <f t="shared" si="6"/>
        <v>1.8736275637157875E-2</v>
      </c>
      <c r="O13" s="4">
        <v>0</v>
      </c>
      <c r="P13" s="4">
        <v>8952132</v>
      </c>
      <c r="Q13" s="4">
        <v>0</v>
      </c>
      <c r="R13" s="25">
        <f t="shared" si="5"/>
        <v>1.8736275637157875E-2</v>
      </c>
      <c r="S13" s="4">
        <v>0</v>
      </c>
      <c r="T13" s="4">
        <v>8952130</v>
      </c>
      <c r="U13" s="4">
        <v>2</v>
      </c>
    </row>
    <row r="14" spans="1:21">
      <c r="A14" s="3" t="s">
        <v>33</v>
      </c>
      <c r="B14" s="4">
        <v>234637000</v>
      </c>
      <c r="C14" s="4">
        <v>0</v>
      </c>
      <c r="D14" s="4">
        <v>0</v>
      </c>
      <c r="E14" s="4">
        <v>234637000</v>
      </c>
      <c r="F14" s="4">
        <v>0</v>
      </c>
      <c r="G14" s="4">
        <v>234637000</v>
      </c>
      <c r="H14" s="4">
        <v>0</v>
      </c>
      <c r="I14" s="4">
        <v>234637000</v>
      </c>
      <c r="J14" s="4">
        <v>0</v>
      </c>
      <c r="K14" s="4">
        <v>12356367</v>
      </c>
      <c r="L14" s="4">
        <v>102020972</v>
      </c>
      <c r="M14" s="4">
        <v>132616028</v>
      </c>
      <c r="N14" s="25">
        <f t="shared" si="6"/>
        <v>0.43480342827431306</v>
      </c>
      <c r="O14" s="4">
        <v>12356367</v>
      </c>
      <c r="P14" s="4">
        <v>102020972</v>
      </c>
      <c r="Q14" s="4">
        <v>0</v>
      </c>
      <c r="R14" s="25">
        <f t="shared" si="5"/>
        <v>0.43480342827431306</v>
      </c>
      <c r="S14" s="4">
        <v>12340498</v>
      </c>
      <c r="T14" s="4">
        <v>102000330</v>
      </c>
      <c r="U14" s="4">
        <v>20642</v>
      </c>
    </row>
    <row r="15" spans="1:21">
      <c r="A15" s="3" t="s">
        <v>34</v>
      </c>
      <c r="B15" s="4">
        <v>138085000</v>
      </c>
      <c r="C15" s="4">
        <v>0</v>
      </c>
      <c r="D15" s="4">
        <v>0</v>
      </c>
      <c r="E15" s="4">
        <v>138085000</v>
      </c>
      <c r="F15" s="4">
        <v>0</v>
      </c>
      <c r="G15" s="4">
        <v>138085000</v>
      </c>
      <c r="H15" s="4">
        <v>0</v>
      </c>
      <c r="I15" s="4">
        <v>138085000</v>
      </c>
      <c r="J15" s="4">
        <v>0</v>
      </c>
      <c r="K15" s="4">
        <v>11212816</v>
      </c>
      <c r="L15" s="4">
        <v>94664719</v>
      </c>
      <c r="M15" s="4">
        <v>43420281</v>
      </c>
      <c r="N15" s="25">
        <f t="shared" si="6"/>
        <v>0.68555396313864647</v>
      </c>
      <c r="O15" s="4">
        <v>11212816</v>
      </c>
      <c r="P15" s="4">
        <v>94664719</v>
      </c>
      <c r="Q15" s="4">
        <v>0</v>
      </c>
      <c r="R15" s="25">
        <f t="shared" si="5"/>
        <v>0.68555396313864647</v>
      </c>
      <c r="S15" s="4">
        <v>11198369</v>
      </c>
      <c r="T15" s="4">
        <v>94645991</v>
      </c>
      <c r="U15" s="4">
        <v>18728</v>
      </c>
    </row>
    <row r="16" spans="1:21">
      <c r="A16" s="3" t="s">
        <v>35</v>
      </c>
      <c r="B16" s="4">
        <v>845858000</v>
      </c>
      <c r="C16" s="4">
        <v>0</v>
      </c>
      <c r="D16" s="4">
        <v>0</v>
      </c>
      <c r="E16" s="4">
        <v>845858000</v>
      </c>
      <c r="F16" s="4">
        <v>0</v>
      </c>
      <c r="G16" s="4">
        <v>845858000</v>
      </c>
      <c r="H16" s="4">
        <v>0</v>
      </c>
      <c r="I16" s="4">
        <v>845858000</v>
      </c>
      <c r="J16" s="4">
        <v>0</v>
      </c>
      <c r="K16" s="4">
        <v>74695532</v>
      </c>
      <c r="L16" s="4">
        <v>543029445</v>
      </c>
      <c r="M16" s="4">
        <v>302828555</v>
      </c>
      <c r="N16" s="25">
        <f t="shared" si="6"/>
        <v>0.64198653320060817</v>
      </c>
      <c r="O16" s="4">
        <v>74695532</v>
      </c>
      <c r="P16" s="4">
        <v>543029445</v>
      </c>
      <c r="Q16" s="4">
        <v>0</v>
      </c>
      <c r="R16" s="25">
        <f t="shared" si="5"/>
        <v>0.64198653320060817</v>
      </c>
      <c r="S16" s="4">
        <v>74594796</v>
      </c>
      <c r="T16" s="4">
        <v>542904687</v>
      </c>
      <c r="U16" s="4">
        <v>124758</v>
      </c>
    </row>
    <row r="17" spans="1:21">
      <c r="A17" s="3" t="s">
        <v>36</v>
      </c>
      <c r="B17" s="4">
        <v>535672000</v>
      </c>
      <c r="C17" s="4">
        <v>0</v>
      </c>
      <c r="D17" s="4">
        <v>-26522034</v>
      </c>
      <c r="E17" s="4">
        <v>509149966</v>
      </c>
      <c r="F17" s="4">
        <v>0</v>
      </c>
      <c r="G17" s="4">
        <v>509149966</v>
      </c>
      <c r="H17" s="4">
        <v>0</v>
      </c>
      <c r="I17" s="4">
        <v>509119966</v>
      </c>
      <c r="J17" s="4">
        <v>30000</v>
      </c>
      <c r="K17" s="4">
        <v>-650972</v>
      </c>
      <c r="L17" s="4">
        <v>438848726</v>
      </c>
      <c r="M17" s="4">
        <v>70271240</v>
      </c>
      <c r="N17" s="25">
        <f t="shared" si="6"/>
        <v>0.86192429599415898</v>
      </c>
      <c r="O17" s="4">
        <v>82098</v>
      </c>
      <c r="P17" s="4">
        <v>438848726</v>
      </c>
      <c r="Q17" s="4">
        <v>0</v>
      </c>
      <c r="R17" s="25">
        <f t="shared" si="5"/>
        <v>0.86192429599415898</v>
      </c>
      <c r="S17" s="4">
        <v>81959</v>
      </c>
      <c r="T17" s="4">
        <v>438848597</v>
      </c>
      <c r="U17" s="4">
        <v>129</v>
      </c>
    </row>
    <row r="18" spans="1:21">
      <c r="A18" s="3" t="s">
        <v>37</v>
      </c>
      <c r="B18" s="4">
        <v>383320000</v>
      </c>
      <c r="C18" s="4">
        <v>49088000</v>
      </c>
      <c r="D18" s="4">
        <v>49088000</v>
      </c>
      <c r="E18" s="4">
        <v>432408000</v>
      </c>
      <c r="F18" s="4">
        <v>0</v>
      </c>
      <c r="G18" s="4">
        <v>432408000</v>
      </c>
      <c r="H18" s="4">
        <v>49088000</v>
      </c>
      <c r="I18" s="4">
        <v>432408000</v>
      </c>
      <c r="J18" s="4">
        <v>0</v>
      </c>
      <c r="K18" s="4">
        <v>30992600</v>
      </c>
      <c r="L18" s="4">
        <v>256562700</v>
      </c>
      <c r="M18" s="4">
        <v>175845300</v>
      </c>
      <c r="N18" s="25">
        <f t="shared" si="6"/>
        <v>0.59333476716434475</v>
      </c>
      <c r="O18" s="4">
        <v>30992600</v>
      </c>
      <c r="P18" s="4">
        <v>256562700</v>
      </c>
      <c r="Q18" s="4">
        <v>0</v>
      </c>
      <c r="R18" s="25">
        <f t="shared" si="5"/>
        <v>0.59333476716434475</v>
      </c>
      <c r="S18" s="4">
        <v>30992600</v>
      </c>
      <c r="T18" s="4">
        <v>256562703</v>
      </c>
      <c r="U18" s="4">
        <v>-3</v>
      </c>
    </row>
    <row r="19" spans="1:21">
      <c r="A19" s="3" t="s">
        <v>38</v>
      </c>
      <c r="B19" s="4">
        <v>241676000</v>
      </c>
      <c r="C19" s="4">
        <v>-49088000</v>
      </c>
      <c r="D19" s="4">
        <v>-49088000</v>
      </c>
      <c r="E19" s="4">
        <v>192588000</v>
      </c>
      <c r="F19" s="4">
        <v>0</v>
      </c>
      <c r="G19" s="4">
        <v>192588000</v>
      </c>
      <c r="H19" s="4">
        <v>-49088000</v>
      </c>
      <c r="I19" s="4">
        <v>192588000</v>
      </c>
      <c r="J19" s="4">
        <v>0</v>
      </c>
      <c r="K19" s="4">
        <v>9734800</v>
      </c>
      <c r="L19" s="4">
        <v>83570300</v>
      </c>
      <c r="M19" s="4">
        <v>109017700</v>
      </c>
      <c r="N19" s="25">
        <f t="shared" si="6"/>
        <v>0.4339330591729495</v>
      </c>
      <c r="O19" s="4">
        <v>9734800</v>
      </c>
      <c r="P19" s="4">
        <v>83570300</v>
      </c>
      <c r="Q19" s="4">
        <v>0</v>
      </c>
      <c r="R19" s="25">
        <f t="shared" si="5"/>
        <v>0.4339330591729495</v>
      </c>
      <c r="S19" s="4">
        <v>9734801</v>
      </c>
      <c r="T19" s="4">
        <v>83570303</v>
      </c>
      <c r="U19" s="4">
        <v>-3</v>
      </c>
    </row>
    <row r="20" spans="1:21">
      <c r="A20" s="3" t="s">
        <v>39</v>
      </c>
      <c r="B20" s="4">
        <v>5942000</v>
      </c>
      <c r="C20" s="4">
        <v>0</v>
      </c>
      <c r="D20" s="4">
        <v>10419431</v>
      </c>
      <c r="E20" s="4">
        <v>16361431</v>
      </c>
      <c r="F20" s="4">
        <v>0</v>
      </c>
      <c r="G20" s="4">
        <v>16361431</v>
      </c>
      <c r="H20" s="4">
        <v>0</v>
      </c>
      <c r="I20" s="4">
        <v>16361431</v>
      </c>
      <c r="J20" s="4">
        <v>0</v>
      </c>
      <c r="K20" s="4">
        <v>1381000</v>
      </c>
      <c r="L20" s="4">
        <v>11216800</v>
      </c>
      <c r="M20" s="4">
        <v>5144631</v>
      </c>
      <c r="N20" s="25">
        <f t="shared" si="6"/>
        <v>0.68556350602829297</v>
      </c>
      <c r="O20" s="4">
        <v>1381000</v>
      </c>
      <c r="P20" s="4">
        <v>11216800</v>
      </c>
      <c r="Q20" s="4">
        <v>0</v>
      </c>
      <c r="R20" s="25">
        <f t="shared" si="5"/>
        <v>0.68556350602829297</v>
      </c>
      <c r="S20" s="4">
        <v>1381000</v>
      </c>
      <c r="T20" s="4">
        <v>11216811</v>
      </c>
      <c r="U20" s="4">
        <v>-11</v>
      </c>
    </row>
    <row r="21" spans="1:21">
      <c r="A21" s="3" t="s">
        <v>40</v>
      </c>
      <c r="B21" s="4">
        <v>436763000</v>
      </c>
      <c r="C21" s="4">
        <v>0</v>
      </c>
      <c r="D21" s="4">
        <v>-10419431</v>
      </c>
      <c r="E21" s="4">
        <v>426343569</v>
      </c>
      <c r="F21" s="4">
        <v>0</v>
      </c>
      <c r="G21" s="4">
        <v>426343569</v>
      </c>
      <c r="H21" s="4">
        <v>0</v>
      </c>
      <c r="I21" s="4">
        <v>426343569</v>
      </c>
      <c r="J21" s="4">
        <v>0</v>
      </c>
      <c r="K21" s="4">
        <v>27467600</v>
      </c>
      <c r="L21" s="4">
        <v>229714100</v>
      </c>
      <c r="M21" s="4">
        <v>196629469</v>
      </c>
      <c r="N21" s="25">
        <f t="shared" si="6"/>
        <v>0.53880043397582011</v>
      </c>
      <c r="O21" s="4">
        <v>27467600</v>
      </c>
      <c r="P21" s="4">
        <v>229714100</v>
      </c>
      <c r="Q21" s="4">
        <v>0</v>
      </c>
      <c r="R21" s="25">
        <f t="shared" si="5"/>
        <v>0.53880043397582011</v>
      </c>
      <c r="S21" s="4">
        <v>27467601</v>
      </c>
      <c r="T21" s="4">
        <v>229714106</v>
      </c>
      <c r="U21" s="4">
        <v>-6</v>
      </c>
    </row>
    <row r="22" spans="1:21">
      <c r="A22" s="3" t="s">
        <v>41</v>
      </c>
      <c r="B22" s="4">
        <v>436519000</v>
      </c>
      <c r="C22" s="4">
        <v>0</v>
      </c>
      <c r="D22" s="4">
        <v>0</v>
      </c>
      <c r="E22" s="4">
        <v>436519000</v>
      </c>
      <c r="F22" s="4">
        <v>0</v>
      </c>
      <c r="G22" s="4">
        <v>436519000</v>
      </c>
      <c r="H22" s="4">
        <v>0</v>
      </c>
      <c r="I22" s="4">
        <v>436519000</v>
      </c>
      <c r="J22" s="4">
        <v>0</v>
      </c>
      <c r="K22" s="4">
        <v>8022413</v>
      </c>
      <c r="L22" s="4">
        <v>81339814</v>
      </c>
      <c r="M22" s="4">
        <v>355179186</v>
      </c>
      <c r="N22" s="25">
        <f t="shared" si="6"/>
        <v>0.18633739653944043</v>
      </c>
      <c r="O22" s="4">
        <v>8022413</v>
      </c>
      <c r="P22" s="4">
        <v>81339814</v>
      </c>
      <c r="Q22" s="4">
        <v>0</v>
      </c>
      <c r="R22" s="25">
        <f t="shared" si="5"/>
        <v>0.18633739653944043</v>
      </c>
      <c r="S22" s="4">
        <v>8022414</v>
      </c>
      <c r="T22" s="4">
        <v>81339802</v>
      </c>
      <c r="U22" s="4">
        <v>12</v>
      </c>
    </row>
    <row r="23" spans="1:21">
      <c r="A23" s="3" t="s">
        <v>42</v>
      </c>
      <c r="B23" s="4">
        <v>145970000</v>
      </c>
      <c r="C23" s="4">
        <v>0</v>
      </c>
      <c r="D23" s="4">
        <v>0</v>
      </c>
      <c r="E23" s="4">
        <v>145970000</v>
      </c>
      <c r="F23" s="4">
        <v>0</v>
      </c>
      <c r="G23" s="4">
        <v>145970000</v>
      </c>
      <c r="H23" s="4">
        <v>0</v>
      </c>
      <c r="I23" s="4">
        <v>145970000</v>
      </c>
      <c r="J23" s="4">
        <v>0</v>
      </c>
      <c r="K23" s="4">
        <v>0</v>
      </c>
      <c r="L23" s="4">
        <v>0</v>
      </c>
      <c r="M23" s="4">
        <v>145970000</v>
      </c>
      <c r="N23" s="25">
        <f t="shared" si="6"/>
        <v>0</v>
      </c>
      <c r="O23" s="4">
        <v>0</v>
      </c>
      <c r="P23" s="4">
        <v>0</v>
      </c>
      <c r="Q23" s="4">
        <v>0</v>
      </c>
      <c r="R23" s="25">
        <f t="shared" si="5"/>
        <v>0</v>
      </c>
      <c r="S23" s="4">
        <v>0</v>
      </c>
      <c r="T23" s="4">
        <v>0</v>
      </c>
      <c r="U23" s="4">
        <v>0</v>
      </c>
    </row>
    <row r="24" spans="1:21">
      <c r="A24" s="3" t="s">
        <v>43</v>
      </c>
      <c r="B24" s="4">
        <v>239838000</v>
      </c>
      <c r="C24" s="4">
        <v>0</v>
      </c>
      <c r="D24" s="4">
        <v>0</v>
      </c>
      <c r="E24" s="4">
        <v>239838000</v>
      </c>
      <c r="F24" s="4">
        <v>0</v>
      </c>
      <c r="G24" s="4">
        <v>239838000</v>
      </c>
      <c r="H24" s="4">
        <v>0</v>
      </c>
      <c r="I24" s="4">
        <v>239838000</v>
      </c>
      <c r="J24" s="4">
        <v>0</v>
      </c>
      <c r="K24" s="4">
        <v>14278600</v>
      </c>
      <c r="L24" s="4">
        <v>130395800</v>
      </c>
      <c r="M24" s="4">
        <v>109442200</v>
      </c>
      <c r="N24" s="25">
        <f t="shared" si="6"/>
        <v>0.54368281923631789</v>
      </c>
      <c r="O24" s="4">
        <v>14278600</v>
      </c>
      <c r="P24" s="4">
        <v>130395800</v>
      </c>
      <c r="Q24" s="4">
        <v>0</v>
      </c>
      <c r="R24" s="25">
        <f t="shared" si="5"/>
        <v>0.54368281923631789</v>
      </c>
      <c r="S24" s="4">
        <v>14278600</v>
      </c>
      <c r="T24" s="4">
        <v>130395805</v>
      </c>
      <c r="U24" s="4">
        <v>-5</v>
      </c>
    </row>
    <row r="25" spans="1:21">
      <c r="A25" s="3" t="s">
        <v>44</v>
      </c>
      <c r="B25" s="4">
        <v>27187000</v>
      </c>
      <c r="C25" s="4">
        <v>0</v>
      </c>
      <c r="D25" s="4">
        <v>0</v>
      </c>
      <c r="E25" s="4">
        <v>27187000</v>
      </c>
      <c r="F25" s="4">
        <v>0</v>
      </c>
      <c r="G25" s="4">
        <v>27187000</v>
      </c>
      <c r="H25" s="4">
        <v>0</v>
      </c>
      <c r="I25" s="4">
        <v>27187000</v>
      </c>
      <c r="J25" s="4">
        <v>0</v>
      </c>
      <c r="K25" s="4">
        <v>1720400</v>
      </c>
      <c r="L25" s="4">
        <v>13800100</v>
      </c>
      <c r="M25" s="4">
        <v>13386900</v>
      </c>
      <c r="N25" s="25">
        <f t="shared" si="6"/>
        <v>0.50759922021554416</v>
      </c>
      <c r="O25" s="4">
        <v>1720400</v>
      </c>
      <c r="P25" s="4">
        <v>13800100</v>
      </c>
      <c r="Q25" s="4">
        <v>0</v>
      </c>
      <c r="R25" s="25">
        <f t="shared" si="5"/>
        <v>0.50759922021554416</v>
      </c>
      <c r="S25" s="4">
        <v>1720400</v>
      </c>
      <c r="T25" s="4">
        <v>13800103</v>
      </c>
      <c r="U25" s="4">
        <v>-3</v>
      </c>
    </row>
    <row r="26" spans="1:21">
      <c r="A26" s="3" t="s">
        <v>45</v>
      </c>
      <c r="B26" s="4">
        <v>179879000</v>
      </c>
      <c r="C26" s="4">
        <v>0</v>
      </c>
      <c r="D26" s="4">
        <v>0</v>
      </c>
      <c r="E26" s="4">
        <v>179879000</v>
      </c>
      <c r="F26" s="4">
        <v>0</v>
      </c>
      <c r="G26" s="4">
        <v>179879000</v>
      </c>
      <c r="H26" s="4">
        <v>0</v>
      </c>
      <c r="I26" s="4">
        <v>179879000</v>
      </c>
      <c r="J26" s="4">
        <v>0</v>
      </c>
      <c r="K26" s="4">
        <v>10710700</v>
      </c>
      <c r="L26" s="4">
        <v>97808700</v>
      </c>
      <c r="M26" s="4">
        <v>82070300</v>
      </c>
      <c r="N26" s="25">
        <f t="shared" si="6"/>
        <v>0.5437471856081032</v>
      </c>
      <c r="O26" s="4">
        <v>10710700</v>
      </c>
      <c r="P26" s="4">
        <v>97808700</v>
      </c>
      <c r="Q26" s="4">
        <v>0</v>
      </c>
      <c r="R26" s="25">
        <f t="shared" si="5"/>
        <v>0.5437471856081032</v>
      </c>
      <c r="S26" s="4">
        <v>10710699</v>
      </c>
      <c r="T26" s="4">
        <v>97808693</v>
      </c>
      <c r="U26" s="4">
        <v>7</v>
      </c>
    </row>
    <row r="27" spans="1:21">
      <c r="A27" s="3" t="s">
        <v>46</v>
      </c>
      <c r="B27" s="4">
        <v>29980000</v>
      </c>
      <c r="C27" s="4">
        <v>0</v>
      </c>
      <c r="D27" s="4">
        <v>0</v>
      </c>
      <c r="E27" s="4">
        <v>29980000</v>
      </c>
      <c r="F27" s="4">
        <v>0</v>
      </c>
      <c r="G27" s="4">
        <v>29980000</v>
      </c>
      <c r="H27" s="4">
        <v>0</v>
      </c>
      <c r="I27" s="4">
        <v>29980000</v>
      </c>
      <c r="J27" s="4">
        <v>0</v>
      </c>
      <c r="K27" s="4">
        <v>1787900</v>
      </c>
      <c r="L27" s="4">
        <v>16324800</v>
      </c>
      <c r="M27" s="4">
        <v>13655200</v>
      </c>
      <c r="N27" s="25">
        <f t="shared" si="6"/>
        <v>0.5445230153435624</v>
      </c>
      <c r="O27" s="4">
        <v>1787900</v>
      </c>
      <c r="P27" s="4">
        <v>16324800</v>
      </c>
      <c r="Q27" s="4">
        <v>0</v>
      </c>
      <c r="R27" s="25">
        <f t="shared" si="5"/>
        <v>0.5445230153435624</v>
      </c>
      <c r="S27" s="4">
        <v>1787900</v>
      </c>
      <c r="T27" s="4">
        <v>16324799</v>
      </c>
      <c r="U27" s="4">
        <v>1</v>
      </c>
    </row>
    <row r="28" spans="1:21">
      <c r="A28" s="3" t="s">
        <v>47</v>
      </c>
      <c r="B28" s="4">
        <v>29980000</v>
      </c>
      <c r="C28" s="4">
        <v>0</v>
      </c>
      <c r="D28" s="4">
        <v>0</v>
      </c>
      <c r="E28" s="4">
        <v>29980000</v>
      </c>
      <c r="F28" s="4">
        <v>0</v>
      </c>
      <c r="G28" s="4">
        <v>29980000</v>
      </c>
      <c r="H28" s="4">
        <v>0</v>
      </c>
      <c r="I28" s="4">
        <v>29980000</v>
      </c>
      <c r="J28" s="4">
        <v>0</v>
      </c>
      <c r="K28" s="4">
        <v>1787900</v>
      </c>
      <c r="L28" s="4">
        <v>16324800</v>
      </c>
      <c r="M28" s="4">
        <v>13655200</v>
      </c>
      <c r="N28" s="25">
        <f t="shared" si="6"/>
        <v>0.5445230153435624</v>
      </c>
      <c r="O28" s="4">
        <v>1787900</v>
      </c>
      <c r="P28" s="4">
        <v>16324800</v>
      </c>
      <c r="Q28" s="4">
        <v>0</v>
      </c>
      <c r="R28" s="25">
        <f t="shared" si="5"/>
        <v>0.5445230153435624</v>
      </c>
      <c r="S28" s="4">
        <v>1787900</v>
      </c>
      <c r="T28" s="4">
        <v>16324799</v>
      </c>
      <c r="U28" s="4">
        <v>1</v>
      </c>
    </row>
    <row r="29" spans="1:21">
      <c r="A29" s="3" t="s">
        <v>48</v>
      </c>
      <c r="B29" s="4">
        <v>59960000</v>
      </c>
      <c r="C29" s="4">
        <v>0</v>
      </c>
      <c r="D29" s="4">
        <v>0</v>
      </c>
      <c r="E29" s="4">
        <v>59960000</v>
      </c>
      <c r="F29" s="4">
        <v>0</v>
      </c>
      <c r="G29" s="4">
        <v>59960000</v>
      </c>
      <c r="H29" s="4">
        <v>0</v>
      </c>
      <c r="I29" s="4">
        <v>59960000</v>
      </c>
      <c r="J29" s="4">
        <v>0</v>
      </c>
      <c r="K29" s="4">
        <v>3572700</v>
      </c>
      <c r="L29" s="4">
        <v>32622600</v>
      </c>
      <c r="M29" s="4">
        <v>27337400</v>
      </c>
      <c r="N29" s="25">
        <f t="shared" si="6"/>
        <v>0.54407271514342892</v>
      </c>
      <c r="O29" s="4">
        <v>3572700</v>
      </c>
      <c r="P29" s="4">
        <v>32622600</v>
      </c>
      <c r="Q29" s="4">
        <v>0</v>
      </c>
      <c r="R29" s="25">
        <f t="shared" si="5"/>
        <v>0.54407271514342892</v>
      </c>
      <c r="S29" s="4">
        <v>3572700</v>
      </c>
      <c r="T29" s="4">
        <v>32622599</v>
      </c>
      <c r="U29" s="4">
        <v>1</v>
      </c>
    </row>
    <row r="30" spans="1:21">
      <c r="A30" s="3" t="s">
        <v>49</v>
      </c>
      <c r="B30" s="4">
        <v>0</v>
      </c>
      <c r="C30" s="4">
        <v>0</v>
      </c>
      <c r="D30" s="4">
        <v>22177726</v>
      </c>
      <c r="E30" s="4">
        <v>22177726</v>
      </c>
      <c r="F30" s="4">
        <v>0</v>
      </c>
      <c r="G30" s="4">
        <v>22177726</v>
      </c>
      <c r="H30" s="4">
        <v>11146497</v>
      </c>
      <c r="I30" s="4">
        <v>22177726</v>
      </c>
      <c r="J30" s="4">
        <v>0</v>
      </c>
      <c r="K30" s="4">
        <v>0</v>
      </c>
      <c r="L30" s="4">
        <v>11031229</v>
      </c>
      <c r="M30" s="4">
        <v>11146497</v>
      </c>
      <c r="N30" s="25">
        <f t="shared" si="6"/>
        <v>0.49740126647790672</v>
      </c>
      <c r="O30" s="4">
        <v>0</v>
      </c>
      <c r="P30" s="4">
        <v>11031229</v>
      </c>
      <c r="Q30" s="4">
        <v>0</v>
      </c>
      <c r="R30" s="25">
        <f t="shared" si="5"/>
        <v>0.49740126647790672</v>
      </c>
      <c r="S30" s="4">
        <v>0</v>
      </c>
      <c r="T30" s="4">
        <v>11031226</v>
      </c>
      <c r="U30" s="4">
        <v>3</v>
      </c>
    </row>
    <row r="31" spans="1:21">
      <c r="A31" s="3" t="s">
        <v>50</v>
      </c>
      <c r="B31" s="4">
        <v>19368000</v>
      </c>
      <c r="C31" s="4">
        <v>0</v>
      </c>
      <c r="D31" s="4">
        <v>0</v>
      </c>
      <c r="E31" s="4">
        <v>19368000</v>
      </c>
      <c r="F31" s="4">
        <v>0</v>
      </c>
      <c r="G31" s="4">
        <v>19368000</v>
      </c>
      <c r="H31" s="4">
        <v>0</v>
      </c>
      <c r="I31" s="4">
        <v>19368000</v>
      </c>
      <c r="J31" s="4">
        <v>0</v>
      </c>
      <c r="K31" s="4">
        <v>1312545</v>
      </c>
      <c r="L31" s="4">
        <v>8950874</v>
      </c>
      <c r="M31" s="4">
        <v>10417126</v>
      </c>
      <c r="N31" s="25">
        <f t="shared" si="6"/>
        <v>0.46214756299049981</v>
      </c>
      <c r="O31" s="4">
        <v>1312545</v>
      </c>
      <c r="P31" s="4">
        <v>8950874</v>
      </c>
      <c r="Q31" s="4">
        <v>0</v>
      </c>
      <c r="R31" s="25">
        <f t="shared" si="5"/>
        <v>0.46214756299049981</v>
      </c>
      <c r="S31" s="4">
        <v>1310732</v>
      </c>
      <c r="T31" s="4">
        <v>8948669</v>
      </c>
      <c r="U31" s="4">
        <v>2205</v>
      </c>
    </row>
    <row r="32" spans="1:21">
      <c r="A32" s="3" t="s">
        <v>51</v>
      </c>
      <c r="B32" s="4">
        <v>84584000</v>
      </c>
      <c r="C32" s="4">
        <v>0</v>
      </c>
      <c r="D32" s="4">
        <v>5052284</v>
      </c>
      <c r="E32" s="4">
        <v>89636284</v>
      </c>
      <c r="F32" s="4">
        <v>0</v>
      </c>
      <c r="G32" s="4">
        <v>89636284</v>
      </c>
      <c r="H32" s="4">
        <v>5052284</v>
      </c>
      <c r="I32" s="4">
        <v>89636284</v>
      </c>
      <c r="J32" s="4">
        <v>0</v>
      </c>
      <c r="K32" s="4">
        <v>0</v>
      </c>
      <c r="L32" s="4">
        <v>84001226</v>
      </c>
      <c r="M32" s="4">
        <v>5635058</v>
      </c>
      <c r="N32" s="25">
        <f t="shared" si="6"/>
        <v>0.9371341855269234</v>
      </c>
      <c r="O32" s="4">
        <v>0</v>
      </c>
      <c r="P32" s="4">
        <v>84001226</v>
      </c>
      <c r="Q32" s="4">
        <v>0</v>
      </c>
      <c r="R32" s="25">
        <f t="shared" si="5"/>
        <v>0.9371341855269234</v>
      </c>
      <c r="S32" s="4">
        <v>0</v>
      </c>
      <c r="T32" s="4">
        <v>84001222</v>
      </c>
      <c r="U32" s="4">
        <v>4</v>
      </c>
    </row>
    <row r="33" spans="1:21">
      <c r="A33" s="3" t="s">
        <v>52</v>
      </c>
      <c r="B33" s="4">
        <v>12474000</v>
      </c>
      <c r="C33" s="4">
        <v>0</v>
      </c>
      <c r="D33" s="4">
        <v>0</v>
      </c>
      <c r="E33" s="4">
        <v>12474000</v>
      </c>
      <c r="F33" s="4">
        <v>0</v>
      </c>
      <c r="G33" s="4">
        <v>12474000</v>
      </c>
      <c r="H33" s="4">
        <v>0</v>
      </c>
      <c r="I33" s="4">
        <v>12474000</v>
      </c>
      <c r="J33" s="4">
        <v>0</v>
      </c>
      <c r="K33" s="4">
        <v>847857</v>
      </c>
      <c r="L33" s="4">
        <v>6762061</v>
      </c>
      <c r="M33" s="4">
        <v>5711939</v>
      </c>
      <c r="N33" s="25">
        <f t="shared" si="6"/>
        <v>0.54209243225909898</v>
      </c>
      <c r="O33" s="4">
        <v>847857</v>
      </c>
      <c r="P33" s="4">
        <v>6762061</v>
      </c>
      <c r="Q33" s="4">
        <v>0</v>
      </c>
      <c r="R33" s="25">
        <f t="shared" si="5"/>
        <v>0.54209243225909898</v>
      </c>
      <c r="S33" s="4">
        <v>846766</v>
      </c>
      <c r="T33" s="4">
        <v>6760648</v>
      </c>
      <c r="U33" s="4">
        <v>1413</v>
      </c>
    </row>
    <row r="34" spans="1:21" s="28" customFormat="1">
      <c r="A34" s="2" t="s">
        <v>53</v>
      </c>
      <c r="B34" s="26">
        <f>SUM(B35:B62)</f>
        <v>20993480000</v>
      </c>
      <c r="C34" s="26">
        <f t="shared" ref="C34:U34" si="7">SUM(C35:C62)</f>
        <v>0</v>
      </c>
      <c r="D34" s="26">
        <f t="shared" si="7"/>
        <v>-2175000000</v>
      </c>
      <c r="E34" s="26">
        <f t="shared" si="7"/>
        <v>18818480000</v>
      </c>
      <c r="F34" s="26">
        <f t="shared" si="7"/>
        <v>0</v>
      </c>
      <c r="G34" s="26">
        <f t="shared" si="7"/>
        <v>18818480000</v>
      </c>
      <c r="H34" s="26">
        <f t="shared" si="7"/>
        <v>-70000000</v>
      </c>
      <c r="I34" s="26">
        <f t="shared" si="7"/>
        <v>18412740368</v>
      </c>
      <c r="J34" s="26">
        <f t="shared" si="7"/>
        <v>405739632</v>
      </c>
      <c r="K34" s="26">
        <f t="shared" si="7"/>
        <v>1075704875</v>
      </c>
      <c r="L34" s="26">
        <f t="shared" si="7"/>
        <v>11672423781</v>
      </c>
      <c r="M34" s="26">
        <f t="shared" si="7"/>
        <v>6740316587</v>
      </c>
      <c r="N34" s="27">
        <f t="shared" si="6"/>
        <v>0.62026389915657376</v>
      </c>
      <c r="O34" s="26">
        <f t="shared" si="7"/>
        <v>738876607</v>
      </c>
      <c r="P34" s="26">
        <f t="shared" si="7"/>
        <v>10182356729</v>
      </c>
      <c r="Q34" s="26">
        <f t="shared" si="7"/>
        <v>1490067052</v>
      </c>
      <c r="R34" s="27">
        <f t="shared" si="5"/>
        <v>0.54108284670175277</v>
      </c>
      <c r="S34" s="26">
        <f t="shared" si="7"/>
        <v>738876606</v>
      </c>
      <c r="T34" s="26">
        <f t="shared" si="7"/>
        <v>10182356724</v>
      </c>
      <c r="U34" s="26">
        <f t="shared" si="7"/>
        <v>5</v>
      </c>
    </row>
    <row r="35" spans="1:21">
      <c r="A35" s="3" t="s">
        <v>54</v>
      </c>
      <c r="B35" s="4">
        <v>421964000</v>
      </c>
      <c r="C35" s="4">
        <v>0</v>
      </c>
      <c r="D35" s="4">
        <v>0</v>
      </c>
      <c r="E35" s="4">
        <v>421964000</v>
      </c>
      <c r="F35" s="4">
        <v>0</v>
      </c>
      <c r="G35" s="4">
        <v>421964000</v>
      </c>
      <c r="H35" s="4">
        <v>0</v>
      </c>
      <c r="I35" s="4">
        <v>421964000</v>
      </c>
      <c r="J35" s="4">
        <v>0</v>
      </c>
      <c r="K35" s="4">
        <v>0</v>
      </c>
      <c r="L35" s="4">
        <v>120366156</v>
      </c>
      <c r="M35" s="4">
        <v>301597844</v>
      </c>
      <c r="N35" s="25">
        <f t="shared" si="6"/>
        <v>0.28525219213013431</v>
      </c>
      <c r="O35" s="4">
        <v>0</v>
      </c>
      <c r="P35" s="4">
        <v>0</v>
      </c>
      <c r="Q35" s="4">
        <v>120366156</v>
      </c>
      <c r="R35" s="25">
        <f t="shared" si="5"/>
        <v>0</v>
      </c>
      <c r="S35" s="4">
        <v>0</v>
      </c>
      <c r="T35" s="4">
        <v>0</v>
      </c>
      <c r="U35" s="4">
        <v>0</v>
      </c>
    </row>
    <row r="36" spans="1:21">
      <c r="A36" s="3" t="s">
        <v>55</v>
      </c>
      <c r="B36" s="4">
        <v>22248000</v>
      </c>
      <c r="C36" s="4">
        <v>0</v>
      </c>
      <c r="D36" s="4">
        <v>-10680539</v>
      </c>
      <c r="E36" s="4">
        <v>11567461</v>
      </c>
      <c r="F36" s="4">
        <v>0</v>
      </c>
      <c r="G36" s="4">
        <v>11567461</v>
      </c>
      <c r="H36" s="4">
        <v>0</v>
      </c>
      <c r="I36" s="4">
        <v>0</v>
      </c>
      <c r="J36" s="4">
        <v>11567461</v>
      </c>
      <c r="K36" s="4">
        <v>0</v>
      </c>
      <c r="L36" s="4">
        <v>0</v>
      </c>
      <c r="M36" s="4">
        <v>0</v>
      </c>
      <c r="N36" s="25">
        <f t="shared" si="6"/>
        <v>0</v>
      </c>
      <c r="O36" s="4">
        <v>0</v>
      </c>
      <c r="P36" s="4">
        <v>0</v>
      </c>
      <c r="Q36" s="4">
        <v>0</v>
      </c>
      <c r="R36" s="25">
        <f t="shared" si="5"/>
        <v>0</v>
      </c>
      <c r="S36" s="4">
        <v>0</v>
      </c>
      <c r="T36" s="4">
        <v>0</v>
      </c>
      <c r="U36" s="4">
        <v>0</v>
      </c>
    </row>
    <row r="37" spans="1:21">
      <c r="A37" s="3" t="s">
        <v>56</v>
      </c>
      <c r="B37" s="4">
        <v>410910000</v>
      </c>
      <c r="C37" s="4">
        <v>0</v>
      </c>
      <c r="D37" s="4">
        <v>0</v>
      </c>
      <c r="E37" s="4">
        <v>410910000</v>
      </c>
      <c r="F37" s="4">
        <v>0</v>
      </c>
      <c r="G37" s="4">
        <v>410910000</v>
      </c>
      <c r="H37" s="4">
        <v>0</v>
      </c>
      <c r="I37" s="4">
        <v>410910000</v>
      </c>
      <c r="J37" s="4">
        <v>0</v>
      </c>
      <c r="K37" s="4">
        <v>0</v>
      </c>
      <c r="L37" s="4">
        <v>331203610</v>
      </c>
      <c r="M37" s="4">
        <v>79706390</v>
      </c>
      <c r="N37" s="25">
        <f t="shared" si="6"/>
        <v>0.8060247012727848</v>
      </c>
      <c r="O37" s="4">
        <v>0</v>
      </c>
      <c r="P37" s="4">
        <v>0</v>
      </c>
      <c r="Q37" s="4">
        <v>331203610</v>
      </c>
      <c r="R37" s="25">
        <f t="shared" si="5"/>
        <v>0</v>
      </c>
      <c r="S37" s="4">
        <v>0</v>
      </c>
      <c r="T37" s="4">
        <v>0</v>
      </c>
      <c r="U37" s="4">
        <v>0</v>
      </c>
    </row>
    <row r="38" spans="1:21">
      <c r="A38" s="3" t="s">
        <v>57</v>
      </c>
      <c r="B38" s="4">
        <v>30264000</v>
      </c>
      <c r="C38" s="4">
        <v>0</v>
      </c>
      <c r="D38" s="4">
        <v>-30264000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25">
        <v>0</v>
      </c>
      <c r="O38" s="4">
        <v>0</v>
      </c>
      <c r="P38" s="4">
        <v>0</v>
      </c>
      <c r="Q38" s="4">
        <v>0</v>
      </c>
      <c r="R38" s="25">
        <v>0</v>
      </c>
      <c r="S38" s="4">
        <v>0</v>
      </c>
      <c r="T38" s="4">
        <v>0</v>
      </c>
      <c r="U38" s="4">
        <v>0</v>
      </c>
    </row>
    <row r="39" spans="1:21">
      <c r="A39" s="3" t="s">
        <v>58</v>
      </c>
      <c r="B39" s="4">
        <v>18000000</v>
      </c>
      <c r="C39" s="4">
        <v>0</v>
      </c>
      <c r="D39" s="4">
        <v>-18000000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25">
        <v>0</v>
      </c>
      <c r="O39" s="4">
        <v>0</v>
      </c>
      <c r="P39" s="4">
        <v>0</v>
      </c>
      <c r="Q39" s="4">
        <v>0</v>
      </c>
      <c r="R39" s="25">
        <v>0</v>
      </c>
      <c r="S39" s="4">
        <v>0</v>
      </c>
      <c r="T39" s="4">
        <v>0</v>
      </c>
      <c r="U39" s="4">
        <v>0</v>
      </c>
    </row>
    <row r="40" spans="1:21">
      <c r="A40" s="3" t="s">
        <v>59</v>
      </c>
      <c r="B40" s="4">
        <v>104030000</v>
      </c>
      <c r="C40" s="4">
        <v>0</v>
      </c>
      <c r="D40" s="4">
        <v>-49941410</v>
      </c>
      <c r="E40" s="4">
        <v>54088590</v>
      </c>
      <c r="F40" s="4">
        <v>0</v>
      </c>
      <c r="G40" s="4">
        <v>54088590</v>
      </c>
      <c r="H40" s="4">
        <v>0</v>
      </c>
      <c r="I40" s="4">
        <v>54088590</v>
      </c>
      <c r="J40" s="4">
        <v>0</v>
      </c>
      <c r="K40" s="4">
        <v>0</v>
      </c>
      <c r="L40" s="4">
        <v>25000000</v>
      </c>
      <c r="M40" s="4">
        <v>29088590</v>
      </c>
      <c r="N40" s="25">
        <f t="shared" si="6"/>
        <v>0.46220469049017548</v>
      </c>
      <c r="O40" s="4">
        <v>0</v>
      </c>
      <c r="P40" s="4">
        <v>14038570</v>
      </c>
      <c r="Q40" s="4">
        <v>10961430</v>
      </c>
      <c r="R40" s="25">
        <f t="shared" si="5"/>
        <v>0.25954771607098648</v>
      </c>
      <c r="S40" s="4">
        <v>0</v>
      </c>
      <c r="T40" s="4">
        <v>14038570</v>
      </c>
      <c r="U40" s="4">
        <v>0</v>
      </c>
    </row>
    <row r="41" spans="1:21">
      <c r="A41" s="3" t="s">
        <v>60</v>
      </c>
      <c r="B41" s="4">
        <v>161652000</v>
      </c>
      <c r="C41" s="4">
        <v>0</v>
      </c>
      <c r="D41" s="4">
        <v>-19857345</v>
      </c>
      <c r="E41" s="4">
        <v>141794655</v>
      </c>
      <c r="F41" s="4">
        <v>0</v>
      </c>
      <c r="G41" s="4">
        <v>141794655</v>
      </c>
      <c r="H41" s="4">
        <v>0</v>
      </c>
      <c r="I41" s="4">
        <v>141794655</v>
      </c>
      <c r="J41" s="4">
        <v>0</v>
      </c>
      <c r="K41" s="4">
        <v>0</v>
      </c>
      <c r="L41" s="4">
        <v>141794655</v>
      </c>
      <c r="M41" s="4">
        <v>0</v>
      </c>
      <c r="N41" s="25">
        <f t="shared" si="6"/>
        <v>1</v>
      </c>
      <c r="O41" s="4">
        <v>0</v>
      </c>
      <c r="P41" s="4">
        <v>0</v>
      </c>
      <c r="Q41" s="4">
        <v>141794655</v>
      </c>
      <c r="R41" s="25">
        <f t="shared" si="5"/>
        <v>0</v>
      </c>
      <c r="S41" s="4">
        <v>0</v>
      </c>
      <c r="T41" s="4">
        <v>0</v>
      </c>
      <c r="U41" s="4">
        <v>0</v>
      </c>
    </row>
    <row r="42" spans="1:21">
      <c r="A42" s="3" t="s">
        <v>61</v>
      </c>
      <c r="B42" s="4">
        <v>514800000</v>
      </c>
      <c r="C42" s="4">
        <v>0</v>
      </c>
      <c r="D42" s="4">
        <v>0</v>
      </c>
      <c r="E42" s="4">
        <v>514800000</v>
      </c>
      <c r="F42" s="4">
        <v>0</v>
      </c>
      <c r="G42" s="4">
        <v>514800000</v>
      </c>
      <c r="H42" s="4">
        <v>0</v>
      </c>
      <c r="I42" s="4">
        <v>514800000</v>
      </c>
      <c r="J42" s="4">
        <v>0</v>
      </c>
      <c r="K42" s="4">
        <v>0</v>
      </c>
      <c r="L42" s="4">
        <v>514800000</v>
      </c>
      <c r="M42" s="4">
        <v>0</v>
      </c>
      <c r="N42" s="25">
        <f t="shared" si="6"/>
        <v>1</v>
      </c>
      <c r="O42" s="4">
        <v>64409967</v>
      </c>
      <c r="P42" s="4">
        <v>99368846</v>
      </c>
      <c r="Q42" s="4">
        <v>415431154</v>
      </c>
      <c r="R42" s="25">
        <f t="shared" si="5"/>
        <v>0.19302417637917638</v>
      </c>
      <c r="S42" s="4">
        <v>64409967</v>
      </c>
      <c r="T42" s="4">
        <v>99368846</v>
      </c>
      <c r="U42" s="4">
        <v>0</v>
      </c>
    </row>
    <row r="43" spans="1:21">
      <c r="A43" s="3" t="s">
        <v>62</v>
      </c>
      <c r="B43" s="4">
        <v>1700633000</v>
      </c>
      <c r="C43" s="4">
        <v>0</v>
      </c>
      <c r="D43" s="4">
        <v>2100000000</v>
      </c>
      <c r="E43" s="4">
        <v>3800633000</v>
      </c>
      <c r="F43" s="4">
        <v>0</v>
      </c>
      <c r="G43" s="4">
        <v>3800633000</v>
      </c>
      <c r="H43" s="4">
        <v>0</v>
      </c>
      <c r="I43" s="4">
        <v>3800633000</v>
      </c>
      <c r="J43" s="4">
        <v>0</v>
      </c>
      <c r="K43" s="4">
        <v>0</v>
      </c>
      <c r="L43" s="4">
        <v>1700553931</v>
      </c>
      <c r="M43" s="4">
        <v>2100079069</v>
      </c>
      <c r="N43" s="25">
        <f t="shared" si="6"/>
        <v>0.4474396583411237</v>
      </c>
      <c r="O43" s="4">
        <v>0</v>
      </c>
      <c r="P43" s="4">
        <v>1700553931</v>
      </c>
      <c r="Q43" s="4">
        <v>0</v>
      </c>
      <c r="R43" s="25">
        <f t="shared" si="5"/>
        <v>0.4474396583411237</v>
      </c>
      <c r="S43" s="4">
        <v>0</v>
      </c>
      <c r="T43" s="4">
        <v>1700553931</v>
      </c>
      <c r="U43" s="4">
        <v>0</v>
      </c>
    </row>
    <row r="44" spans="1:21">
      <c r="A44" s="3" t="s">
        <v>63</v>
      </c>
      <c r="B44" s="4">
        <v>842540000</v>
      </c>
      <c r="C44" s="4">
        <v>0</v>
      </c>
      <c r="D44" s="4">
        <v>0</v>
      </c>
      <c r="E44" s="4">
        <v>842540000</v>
      </c>
      <c r="F44" s="4">
        <v>0</v>
      </c>
      <c r="G44" s="4">
        <v>842540000</v>
      </c>
      <c r="H44" s="4">
        <v>0</v>
      </c>
      <c r="I44" s="4">
        <v>842540000</v>
      </c>
      <c r="J44" s="4">
        <v>0</v>
      </c>
      <c r="K44" s="4">
        <v>0</v>
      </c>
      <c r="L44" s="4">
        <v>842188561</v>
      </c>
      <c r="M44" s="4">
        <v>351439</v>
      </c>
      <c r="N44" s="25">
        <f t="shared" si="6"/>
        <v>0.99958288152491281</v>
      </c>
      <c r="O44" s="4">
        <v>0</v>
      </c>
      <c r="P44" s="4">
        <v>842188561</v>
      </c>
      <c r="Q44" s="4">
        <v>0</v>
      </c>
      <c r="R44" s="25">
        <f t="shared" si="5"/>
        <v>0.99958288152491281</v>
      </c>
      <c r="S44" s="4">
        <v>0</v>
      </c>
      <c r="T44" s="4">
        <v>842188561</v>
      </c>
      <c r="U44" s="4">
        <v>0</v>
      </c>
    </row>
    <row r="45" spans="1:21">
      <c r="A45" s="3" t="s">
        <v>64</v>
      </c>
      <c r="B45" s="4">
        <v>2453000</v>
      </c>
      <c r="C45" s="4">
        <v>0</v>
      </c>
      <c r="D45" s="4">
        <v>0</v>
      </c>
      <c r="E45" s="4">
        <v>2453000</v>
      </c>
      <c r="F45" s="4">
        <v>0</v>
      </c>
      <c r="G45" s="4">
        <v>2453000</v>
      </c>
      <c r="H45" s="4">
        <v>0</v>
      </c>
      <c r="I45" s="4">
        <v>2453000</v>
      </c>
      <c r="J45" s="4">
        <v>0</v>
      </c>
      <c r="K45" s="4">
        <v>160448</v>
      </c>
      <c r="L45" s="4">
        <v>1560950</v>
      </c>
      <c r="M45" s="4">
        <v>892050</v>
      </c>
      <c r="N45" s="25">
        <f t="shared" si="6"/>
        <v>0.63634325315939666</v>
      </c>
      <c r="O45" s="4">
        <v>160448</v>
      </c>
      <c r="P45" s="4">
        <v>1560950</v>
      </c>
      <c r="Q45" s="4">
        <v>0</v>
      </c>
      <c r="R45" s="25">
        <f t="shared" si="5"/>
        <v>0.63634325315939666</v>
      </c>
      <c r="S45" s="4">
        <v>160447</v>
      </c>
      <c r="T45" s="4">
        <v>1560946</v>
      </c>
      <c r="U45" s="4">
        <v>4</v>
      </c>
    </row>
    <row r="46" spans="1:21">
      <c r="A46" s="3" t="s">
        <v>65</v>
      </c>
      <c r="B46" s="4">
        <v>252807000</v>
      </c>
      <c r="C46" s="4">
        <v>-343556</v>
      </c>
      <c r="D46" s="4">
        <v>-101625267</v>
      </c>
      <c r="E46" s="4">
        <v>151181733</v>
      </c>
      <c r="F46" s="4">
        <v>0</v>
      </c>
      <c r="G46" s="4">
        <v>151181733</v>
      </c>
      <c r="H46" s="4">
        <v>-343556</v>
      </c>
      <c r="I46" s="4">
        <v>9642310</v>
      </c>
      <c r="J46" s="4">
        <v>141539423</v>
      </c>
      <c r="K46" s="4">
        <v>0</v>
      </c>
      <c r="L46" s="4">
        <v>0</v>
      </c>
      <c r="M46" s="4">
        <v>9642310</v>
      </c>
      <c r="N46" s="25">
        <f t="shared" si="6"/>
        <v>0</v>
      </c>
      <c r="O46" s="4">
        <v>0</v>
      </c>
      <c r="P46" s="4">
        <v>0</v>
      </c>
      <c r="Q46" s="4">
        <v>0</v>
      </c>
      <c r="R46" s="25">
        <f t="shared" si="5"/>
        <v>0</v>
      </c>
      <c r="S46" s="4">
        <v>0</v>
      </c>
      <c r="T46" s="4">
        <v>0</v>
      </c>
      <c r="U46" s="4">
        <v>0</v>
      </c>
    </row>
    <row r="47" spans="1:21">
      <c r="A47" s="3" t="s">
        <v>66</v>
      </c>
      <c r="B47" s="4">
        <v>2102316000</v>
      </c>
      <c r="C47" s="4">
        <v>0</v>
      </c>
      <c r="D47" s="4">
        <v>-200000000</v>
      </c>
      <c r="E47" s="4">
        <v>1902316000</v>
      </c>
      <c r="F47" s="4">
        <v>0</v>
      </c>
      <c r="G47" s="4">
        <v>1902316000</v>
      </c>
      <c r="H47" s="4">
        <v>0</v>
      </c>
      <c r="I47" s="4">
        <v>1901019100</v>
      </c>
      <c r="J47" s="4">
        <v>1296900</v>
      </c>
      <c r="K47" s="4">
        <v>0</v>
      </c>
      <c r="L47" s="4">
        <v>1847489335</v>
      </c>
      <c r="M47" s="4">
        <v>53529765</v>
      </c>
      <c r="N47" s="25">
        <f t="shared" si="6"/>
        <v>0.97117899181839396</v>
      </c>
      <c r="O47" s="4">
        <v>0</v>
      </c>
      <c r="P47" s="4">
        <v>1847489335</v>
      </c>
      <c r="Q47" s="4">
        <v>0</v>
      </c>
      <c r="R47" s="25">
        <f t="shared" si="5"/>
        <v>0.97117899181839396</v>
      </c>
      <c r="S47" s="4">
        <v>0</v>
      </c>
      <c r="T47" s="4">
        <v>1847489335</v>
      </c>
      <c r="U47" s="4">
        <v>0</v>
      </c>
    </row>
    <row r="48" spans="1:21">
      <c r="A48" s="3" t="s">
        <v>67</v>
      </c>
      <c r="B48" s="4">
        <v>1186000</v>
      </c>
      <c r="C48" s="4">
        <v>0</v>
      </c>
      <c r="D48" s="4">
        <v>-569360</v>
      </c>
      <c r="E48" s="4">
        <v>616640</v>
      </c>
      <c r="F48" s="4">
        <v>0</v>
      </c>
      <c r="G48" s="4">
        <v>616640</v>
      </c>
      <c r="H48" s="4">
        <v>0</v>
      </c>
      <c r="I48" s="4">
        <v>0</v>
      </c>
      <c r="J48" s="4">
        <v>616640</v>
      </c>
      <c r="K48" s="4">
        <v>0</v>
      </c>
      <c r="L48" s="4">
        <v>0</v>
      </c>
      <c r="M48" s="4">
        <v>0</v>
      </c>
      <c r="N48" s="25">
        <f t="shared" si="6"/>
        <v>0</v>
      </c>
      <c r="O48" s="4">
        <v>0</v>
      </c>
      <c r="P48" s="4">
        <v>0</v>
      </c>
      <c r="Q48" s="4">
        <v>0</v>
      </c>
      <c r="R48" s="25">
        <f t="shared" si="5"/>
        <v>0</v>
      </c>
      <c r="S48" s="4">
        <v>0</v>
      </c>
      <c r="T48" s="4">
        <v>0</v>
      </c>
      <c r="U48" s="4">
        <v>0</v>
      </c>
    </row>
    <row r="49" spans="1:21">
      <c r="A49" s="3" t="s">
        <v>68</v>
      </c>
      <c r="B49" s="4">
        <v>26636000</v>
      </c>
      <c r="C49" s="4">
        <v>0</v>
      </c>
      <c r="D49" s="4">
        <v>-21636000</v>
      </c>
      <c r="E49" s="4">
        <v>5000000</v>
      </c>
      <c r="F49" s="4">
        <v>0</v>
      </c>
      <c r="G49" s="4">
        <v>5000000</v>
      </c>
      <c r="H49" s="4">
        <v>0</v>
      </c>
      <c r="I49" s="4">
        <v>902948</v>
      </c>
      <c r="J49" s="4">
        <v>4097052</v>
      </c>
      <c r="K49" s="4">
        <v>0</v>
      </c>
      <c r="L49" s="4">
        <v>902948</v>
      </c>
      <c r="M49" s="4">
        <v>0</v>
      </c>
      <c r="N49" s="25">
        <f t="shared" si="6"/>
        <v>0.18058959999999999</v>
      </c>
      <c r="O49" s="4">
        <v>0</v>
      </c>
      <c r="P49" s="4">
        <v>902948</v>
      </c>
      <c r="Q49" s="4">
        <v>0</v>
      </c>
      <c r="R49" s="25">
        <f t="shared" si="5"/>
        <v>0.18058959999999999</v>
      </c>
      <c r="S49" s="4">
        <v>0</v>
      </c>
      <c r="T49" s="4">
        <v>902948</v>
      </c>
      <c r="U49" s="4">
        <v>0</v>
      </c>
    </row>
    <row r="50" spans="1:21">
      <c r="A50" s="3" t="s">
        <v>69</v>
      </c>
      <c r="B50" s="4">
        <v>1124760000</v>
      </c>
      <c r="C50" s="4">
        <v>0</v>
      </c>
      <c r="D50" s="4">
        <v>-124165543</v>
      </c>
      <c r="E50" s="4">
        <v>1000594457</v>
      </c>
      <c r="F50" s="4">
        <v>0</v>
      </c>
      <c r="G50" s="4">
        <v>1000594457</v>
      </c>
      <c r="H50" s="4">
        <v>0</v>
      </c>
      <c r="I50" s="4">
        <v>1000594457</v>
      </c>
      <c r="J50" s="4">
        <v>0</v>
      </c>
      <c r="K50" s="4">
        <v>68019620</v>
      </c>
      <c r="L50" s="4">
        <v>677419021</v>
      </c>
      <c r="M50" s="4">
        <v>323175436</v>
      </c>
      <c r="N50" s="25">
        <f t="shared" si="6"/>
        <v>0.67701656376455421</v>
      </c>
      <c r="O50" s="4">
        <v>68019620</v>
      </c>
      <c r="P50" s="4">
        <v>677419021</v>
      </c>
      <c r="Q50" s="4">
        <v>0</v>
      </c>
      <c r="R50" s="25">
        <f t="shared" si="5"/>
        <v>0.67701656376455421</v>
      </c>
      <c r="S50" s="4">
        <v>68019620</v>
      </c>
      <c r="T50" s="4">
        <v>677419020</v>
      </c>
      <c r="U50" s="4">
        <v>1</v>
      </c>
    </row>
    <row r="51" spans="1:21">
      <c r="A51" s="3" t="s">
        <v>70</v>
      </c>
      <c r="B51" s="4">
        <v>163832000</v>
      </c>
      <c r="C51" s="4">
        <v>0</v>
      </c>
      <c r="D51" s="4">
        <v>-3000000</v>
      </c>
      <c r="E51" s="4">
        <v>160832000</v>
      </c>
      <c r="F51" s="4">
        <v>0</v>
      </c>
      <c r="G51" s="4">
        <v>160832000</v>
      </c>
      <c r="H51" s="4">
        <v>0</v>
      </c>
      <c r="I51" s="4">
        <v>160832000</v>
      </c>
      <c r="J51" s="4">
        <v>0</v>
      </c>
      <c r="K51" s="4">
        <v>14635125</v>
      </c>
      <c r="L51" s="4">
        <v>116045545</v>
      </c>
      <c r="M51" s="4">
        <v>44786455</v>
      </c>
      <c r="N51" s="25">
        <f t="shared" si="6"/>
        <v>0.72153268628133704</v>
      </c>
      <c r="O51" s="4">
        <v>14635125</v>
      </c>
      <c r="P51" s="4">
        <v>116045545</v>
      </c>
      <c r="Q51" s="4">
        <v>0</v>
      </c>
      <c r="R51" s="25">
        <f t="shared" si="5"/>
        <v>0.72153268628133704</v>
      </c>
      <c r="S51" s="4">
        <v>14635125</v>
      </c>
      <c r="T51" s="4">
        <v>116045545</v>
      </c>
      <c r="U51" s="4">
        <v>0</v>
      </c>
    </row>
    <row r="52" spans="1:21">
      <c r="A52" s="3" t="s">
        <v>71</v>
      </c>
      <c r="B52" s="4">
        <v>144575000</v>
      </c>
      <c r="C52" s="4">
        <v>0</v>
      </c>
      <c r="D52" s="4">
        <v>-5800000</v>
      </c>
      <c r="E52" s="4">
        <v>138775000</v>
      </c>
      <c r="F52" s="4">
        <v>0</v>
      </c>
      <c r="G52" s="4">
        <v>138775000</v>
      </c>
      <c r="H52" s="4">
        <v>0</v>
      </c>
      <c r="I52" s="4">
        <v>138775000</v>
      </c>
      <c r="J52" s="4">
        <v>0</v>
      </c>
      <c r="K52" s="4">
        <v>5028581</v>
      </c>
      <c r="L52" s="4">
        <v>45316036</v>
      </c>
      <c r="M52" s="4">
        <v>93458964</v>
      </c>
      <c r="N52" s="25">
        <f t="shared" si="6"/>
        <v>0.32654322464420826</v>
      </c>
      <c r="O52" s="4">
        <v>5028581</v>
      </c>
      <c r="P52" s="4">
        <v>45316036</v>
      </c>
      <c r="Q52" s="4">
        <v>0</v>
      </c>
      <c r="R52" s="25">
        <f t="shared" si="5"/>
        <v>0.32654322464420826</v>
      </c>
      <c r="S52" s="4">
        <v>5028581</v>
      </c>
      <c r="T52" s="4">
        <v>45316036</v>
      </c>
      <c r="U52" s="4">
        <v>0</v>
      </c>
    </row>
    <row r="53" spans="1:21">
      <c r="A53" s="3" t="s">
        <v>72</v>
      </c>
      <c r="B53" s="4">
        <v>23268000</v>
      </c>
      <c r="C53" s="4">
        <v>0</v>
      </c>
      <c r="D53" s="4">
        <v>-5800000</v>
      </c>
      <c r="E53" s="4">
        <v>17468000</v>
      </c>
      <c r="F53" s="4">
        <v>0</v>
      </c>
      <c r="G53" s="4">
        <v>17468000</v>
      </c>
      <c r="H53" s="4">
        <v>0</v>
      </c>
      <c r="I53" s="4">
        <v>17468000</v>
      </c>
      <c r="J53" s="4">
        <v>0</v>
      </c>
      <c r="K53" s="4">
        <v>0</v>
      </c>
      <c r="L53" s="4">
        <v>10681793</v>
      </c>
      <c r="M53" s="4">
        <v>6786207</v>
      </c>
      <c r="N53" s="25">
        <f t="shared" si="6"/>
        <v>0.6115063544767575</v>
      </c>
      <c r="O53" s="4">
        <v>0</v>
      </c>
      <c r="P53" s="4">
        <v>10681793</v>
      </c>
      <c r="Q53" s="4">
        <v>0</v>
      </c>
      <c r="R53" s="25">
        <f t="shared" si="5"/>
        <v>0.6115063544767575</v>
      </c>
      <c r="S53" s="4">
        <v>0</v>
      </c>
      <c r="T53" s="4">
        <v>10681793</v>
      </c>
      <c r="U53" s="4">
        <v>0</v>
      </c>
    </row>
    <row r="54" spans="1:21">
      <c r="A54" s="3" t="s">
        <v>73</v>
      </c>
      <c r="B54" s="4">
        <v>63782000</v>
      </c>
      <c r="C54" s="4">
        <v>0</v>
      </c>
      <c r="D54" s="4">
        <v>-63782000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25">
        <v>0</v>
      </c>
      <c r="O54" s="4">
        <v>0</v>
      </c>
      <c r="P54" s="4">
        <v>0</v>
      </c>
      <c r="Q54" s="4">
        <v>0</v>
      </c>
      <c r="R54" s="25">
        <v>0</v>
      </c>
      <c r="S54" s="4">
        <v>0</v>
      </c>
      <c r="T54" s="4">
        <v>0</v>
      </c>
      <c r="U54" s="4">
        <v>0</v>
      </c>
    </row>
    <row r="55" spans="1:21">
      <c r="A55" s="3" t="s">
        <v>74</v>
      </c>
      <c r="B55" s="4">
        <v>4270895000</v>
      </c>
      <c r="C55" s="4">
        <v>0</v>
      </c>
      <c r="D55" s="4">
        <v>-1087900848</v>
      </c>
      <c r="E55" s="4">
        <v>3182994152</v>
      </c>
      <c r="F55" s="4">
        <v>0</v>
      </c>
      <c r="G55" s="4">
        <v>3182994152</v>
      </c>
      <c r="H55" s="4">
        <v>0</v>
      </c>
      <c r="I55" s="4">
        <v>3182994152</v>
      </c>
      <c r="J55" s="4">
        <v>0</v>
      </c>
      <c r="K55" s="4">
        <v>314893282</v>
      </c>
      <c r="L55" s="4">
        <v>2283003060</v>
      </c>
      <c r="M55" s="4">
        <v>899991092</v>
      </c>
      <c r="N55" s="25">
        <f t="shared" si="6"/>
        <v>0.71725015849165152</v>
      </c>
      <c r="O55" s="4">
        <v>314915392</v>
      </c>
      <c r="P55" s="4">
        <v>2257489148</v>
      </c>
      <c r="Q55" s="4">
        <v>25513912</v>
      </c>
      <c r="R55" s="25">
        <f t="shared" si="5"/>
        <v>0.70923446296045844</v>
      </c>
      <c r="S55" s="4">
        <v>314915392</v>
      </c>
      <c r="T55" s="4">
        <v>2257489148</v>
      </c>
      <c r="U55" s="4">
        <v>0</v>
      </c>
    </row>
    <row r="56" spans="1:21">
      <c r="A56" s="3" t="s">
        <v>75</v>
      </c>
      <c r="B56" s="4">
        <v>3716945000</v>
      </c>
      <c r="C56" s="4">
        <v>0</v>
      </c>
      <c r="D56" s="4">
        <v>-749256589</v>
      </c>
      <c r="E56" s="4">
        <v>2967688411</v>
      </c>
      <c r="F56" s="4">
        <v>0</v>
      </c>
      <c r="G56" s="4">
        <v>2967688411</v>
      </c>
      <c r="H56" s="4">
        <v>-70000000</v>
      </c>
      <c r="I56" s="4">
        <v>2897688411</v>
      </c>
      <c r="J56" s="4">
        <v>70000000</v>
      </c>
      <c r="K56" s="4">
        <v>49728358</v>
      </c>
      <c r="L56" s="4">
        <v>1200568484</v>
      </c>
      <c r="M56" s="4">
        <v>1697119927</v>
      </c>
      <c r="N56" s="25">
        <f t="shared" si="6"/>
        <v>0.40454667664906685</v>
      </c>
      <c r="O56" s="4">
        <v>49728358</v>
      </c>
      <c r="P56" s="4">
        <v>1200568484</v>
      </c>
      <c r="Q56" s="4">
        <v>0</v>
      </c>
      <c r="R56" s="25">
        <f t="shared" si="5"/>
        <v>0.40454667664906685</v>
      </c>
      <c r="S56" s="4">
        <v>49728358</v>
      </c>
      <c r="T56" s="4">
        <v>1200568484</v>
      </c>
      <c r="U56" s="4">
        <v>0</v>
      </c>
    </row>
    <row r="57" spans="1:21">
      <c r="A57" s="3" t="s">
        <v>76</v>
      </c>
      <c r="B57" s="4">
        <v>576804000</v>
      </c>
      <c r="C57" s="4">
        <v>0</v>
      </c>
      <c r="D57" s="4">
        <v>0</v>
      </c>
      <c r="E57" s="4">
        <v>576804000</v>
      </c>
      <c r="F57" s="4">
        <v>0</v>
      </c>
      <c r="G57" s="4">
        <v>576804000</v>
      </c>
      <c r="H57" s="4">
        <v>0</v>
      </c>
      <c r="I57" s="4">
        <v>576804000</v>
      </c>
      <c r="J57" s="4">
        <v>0</v>
      </c>
      <c r="K57" s="4">
        <v>25075995</v>
      </c>
      <c r="L57" s="4">
        <v>458770212</v>
      </c>
      <c r="M57" s="4">
        <v>118033788</v>
      </c>
      <c r="N57" s="25">
        <f t="shared" si="6"/>
        <v>0.79536586431439449</v>
      </c>
      <c r="O57" s="4">
        <v>25075995</v>
      </c>
      <c r="P57" s="4">
        <v>458770212</v>
      </c>
      <c r="Q57" s="4">
        <v>0</v>
      </c>
      <c r="R57" s="25">
        <f t="shared" si="5"/>
        <v>0.79536586431439449</v>
      </c>
      <c r="S57" s="4">
        <v>25075995</v>
      </c>
      <c r="T57" s="4">
        <v>458770212</v>
      </c>
      <c r="U57" s="4">
        <v>0</v>
      </c>
    </row>
    <row r="58" spans="1:21">
      <c r="A58" s="3" t="s">
        <v>77</v>
      </c>
      <c r="B58" s="4">
        <v>2197386000</v>
      </c>
      <c r="C58" s="4">
        <v>0</v>
      </c>
      <c r="D58" s="4">
        <v>-578237609</v>
      </c>
      <c r="E58" s="4">
        <v>1619148391</v>
      </c>
      <c r="F58" s="4">
        <v>0</v>
      </c>
      <c r="G58" s="4">
        <v>1619148391</v>
      </c>
      <c r="H58" s="4">
        <v>0</v>
      </c>
      <c r="I58" s="4">
        <v>1619148391</v>
      </c>
      <c r="J58" s="4">
        <v>0</v>
      </c>
      <c r="K58" s="4">
        <v>178034011</v>
      </c>
      <c r="L58" s="4">
        <v>934630029</v>
      </c>
      <c r="M58" s="4">
        <v>684518362</v>
      </c>
      <c r="N58" s="25">
        <f t="shared" si="6"/>
        <v>0.57723556049286162</v>
      </c>
      <c r="O58" s="4">
        <v>196903121</v>
      </c>
      <c r="P58" s="4">
        <v>909963349</v>
      </c>
      <c r="Q58" s="4">
        <v>24666680</v>
      </c>
      <c r="R58" s="25">
        <f t="shared" si="5"/>
        <v>0.56200120634897388</v>
      </c>
      <c r="S58" s="4">
        <v>196903121</v>
      </c>
      <c r="T58" s="4">
        <v>909963349</v>
      </c>
      <c r="U58" s="4">
        <v>0</v>
      </c>
    </row>
    <row r="59" spans="1:21">
      <c r="A59" s="3" t="s">
        <v>78</v>
      </c>
      <c r="B59" s="4">
        <v>0</v>
      </c>
      <c r="C59" s="4">
        <v>343556</v>
      </c>
      <c r="D59" s="4">
        <v>343556</v>
      </c>
      <c r="E59" s="4">
        <v>343556</v>
      </c>
      <c r="F59" s="4">
        <v>0</v>
      </c>
      <c r="G59" s="4">
        <v>343556</v>
      </c>
      <c r="H59" s="4">
        <v>343556</v>
      </c>
      <c r="I59" s="4">
        <v>343556</v>
      </c>
      <c r="J59" s="4">
        <v>0</v>
      </c>
      <c r="K59" s="4">
        <v>0</v>
      </c>
      <c r="L59" s="4">
        <v>0</v>
      </c>
      <c r="M59" s="4">
        <v>343556</v>
      </c>
      <c r="N59" s="25">
        <f t="shared" si="6"/>
        <v>0</v>
      </c>
      <c r="O59" s="4">
        <v>0</v>
      </c>
      <c r="P59" s="4">
        <v>0</v>
      </c>
      <c r="Q59" s="4">
        <v>0</v>
      </c>
      <c r="R59" s="25">
        <f t="shared" si="5"/>
        <v>0</v>
      </c>
      <c r="S59" s="4">
        <v>0</v>
      </c>
      <c r="T59" s="4">
        <v>0</v>
      </c>
      <c r="U59" s="4">
        <v>0</v>
      </c>
    </row>
    <row r="60" spans="1:21">
      <c r="A60" s="3" t="s">
        <v>79</v>
      </c>
      <c r="B60" s="4">
        <v>450000000</v>
      </c>
      <c r="C60" s="4">
        <v>0</v>
      </c>
      <c r="D60" s="4">
        <v>-281785157</v>
      </c>
      <c r="E60" s="4">
        <v>168214843</v>
      </c>
      <c r="F60" s="4">
        <v>0</v>
      </c>
      <c r="G60" s="4">
        <v>168214843</v>
      </c>
      <c r="H60" s="4">
        <v>0</v>
      </c>
      <c r="I60" s="4">
        <v>168214843</v>
      </c>
      <c r="J60" s="4">
        <v>0</v>
      </c>
      <c r="K60" s="4">
        <v>0</v>
      </c>
      <c r="L60" s="4">
        <v>0</v>
      </c>
      <c r="M60" s="4">
        <v>168214843</v>
      </c>
      <c r="N60" s="25">
        <f t="shared" si="6"/>
        <v>0</v>
      </c>
      <c r="O60" s="4">
        <v>0</v>
      </c>
      <c r="P60" s="4">
        <v>0</v>
      </c>
      <c r="Q60" s="4">
        <v>0</v>
      </c>
      <c r="R60" s="25">
        <f t="shared" si="5"/>
        <v>0</v>
      </c>
      <c r="S60" s="4">
        <v>0</v>
      </c>
      <c r="T60" s="4">
        <v>0</v>
      </c>
      <c r="U60" s="4">
        <v>0</v>
      </c>
    </row>
    <row r="61" spans="1:21">
      <c r="A61" s="3" t="s">
        <v>80</v>
      </c>
      <c r="B61" s="4">
        <v>1182624000</v>
      </c>
      <c r="C61" s="4">
        <v>0</v>
      </c>
      <c r="D61" s="4">
        <v>-633494045</v>
      </c>
      <c r="E61" s="4">
        <v>549129955</v>
      </c>
      <c r="F61" s="4">
        <v>0</v>
      </c>
      <c r="G61" s="4">
        <v>549129955</v>
      </c>
      <c r="H61" s="4">
        <v>0</v>
      </c>
      <c r="I61" s="4">
        <v>549129955</v>
      </c>
      <c r="J61" s="4">
        <v>0</v>
      </c>
      <c r="K61" s="4">
        <v>420129455</v>
      </c>
      <c r="L61" s="4">
        <v>420129455</v>
      </c>
      <c r="M61" s="4">
        <v>129000500</v>
      </c>
      <c r="N61" s="25">
        <f t="shared" si="6"/>
        <v>0.76508201961045819</v>
      </c>
      <c r="O61" s="4">
        <v>0</v>
      </c>
      <c r="P61" s="4">
        <v>0</v>
      </c>
      <c r="Q61" s="4">
        <v>420129455</v>
      </c>
      <c r="R61" s="25">
        <f t="shared" si="5"/>
        <v>0</v>
      </c>
      <c r="S61" s="4">
        <v>0</v>
      </c>
      <c r="T61" s="4">
        <v>0</v>
      </c>
      <c r="U61" s="4">
        <v>0</v>
      </c>
    </row>
    <row r="62" spans="1:21">
      <c r="A62" s="3" t="s">
        <v>81</v>
      </c>
      <c r="B62" s="4">
        <v>466170000</v>
      </c>
      <c r="C62" s="4">
        <v>0</v>
      </c>
      <c r="D62" s="4">
        <v>-289547844</v>
      </c>
      <c r="E62" s="4">
        <v>176622156</v>
      </c>
      <c r="F62" s="4">
        <v>0</v>
      </c>
      <c r="G62" s="4">
        <v>176622156</v>
      </c>
      <c r="H62" s="4">
        <v>0</v>
      </c>
      <c r="I62" s="4">
        <v>0</v>
      </c>
      <c r="J62" s="4">
        <v>176622156</v>
      </c>
      <c r="K62" s="4">
        <v>0</v>
      </c>
      <c r="L62" s="4">
        <v>0</v>
      </c>
      <c r="M62" s="4">
        <v>0</v>
      </c>
      <c r="N62" s="25">
        <f t="shared" si="6"/>
        <v>0</v>
      </c>
      <c r="O62" s="4">
        <v>0</v>
      </c>
      <c r="P62" s="4">
        <v>0</v>
      </c>
      <c r="Q62" s="4">
        <v>0</v>
      </c>
      <c r="R62" s="25">
        <f t="shared" si="5"/>
        <v>0</v>
      </c>
      <c r="S62" s="4">
        <v>0</v>
      </c>
      <c r="T62" s="4">
        <v>0</v>
      </c>
      <c r="U62" s="4">
        <v>0</v>
      </c>
    </row>
    <row r="63" spans="1:21" s="28" customFormat="1">
      <c r="A63" s="2" t="s">
        <v>82</v>
      </c>
      <c r="B63" s="26">
        <f>SUM(B64:B81)</f>
        <v>1096605704000</v>
      </c>
      <c r="C63" s="26">
        <f t="shared" ref="C63:U63" si="8">SUM(C64:C81)</f>
        <v>164254000000</v>
      </c>
      <c r="D63" s="26">
        <f t="shared" si="8"/>
        <v>167753186347</v>
      </c>
      <c r="E63" s="26">
        <f t="shared" si="8"/>
        <v>1264358890347</v>
      </c>
      <c r="F63" s="26">
        <f t="shared" si="8"/>
        <v>0</v>
      </c>
      <c r="G63" s="26">
        <f t="shared" si="8"/>
        <v>1264358890347</v>
      </c>
      <c r="H63" s="26">
        <f t="shared" si="8"/>
        <v>129066011694</v>
      </c>
      <c r="I63" s="26">
        <f t="shared" si="8"/>
        <v>1166149389602</v>
      </c>
      <c r="J63" s="26">
        <f t="shared" si="8"/>
        <v>98209500745</v>
      </c>
      <c r="K63" s="26">
        <f t="shared" si="8"/>
        <v>58297221843</v>
      </c>
      <c r="L63" s="26">
        <f t="shared" si="8"/>
        <v>891248819290</v>
      </c>
      <c r="M63" s="26">
        <f t="shared" si="8"/>
        <v>274900570312</v>
      </c>
      <c r="N63" s="27">
        <f t="shared" si="6"/>
        <v>0.70490176965924534</v>
      </c>
      <c r="O63" s="26">
        <f t="shared" si="8"/>
        <v>85911816123</v>
      </c>
      <c r="P63" s="26">
        <f t="shared" si="8"/>
        <v>489626672908</v>
      </c>
      <c r="Q63" s="26">
        <f t="shared" si="8"/>
        <v>401622146382</v>
      </c>
      <c r="R63" s="27">
        <f t="shared" si="5"/>
        <v>0.3872529205482339</v>
      </c>
      <c r="S63" s="26">
        <f t="shared" si="8"/>
        <v>85904960244</v>
      </c>
      <c r="T63" s="26">
        <f t="shared" si="8"/>
        <v>489486559687</v>
      </c>
      <c r="U63" s="26">
        <f t="shared" si="8"/>
        <v>140113221</v>
      </c>
    </row>
    <row r="64" spans="1:21">
      <c r="A64" s="3" t="s">
        <v>83</v>
      </c>
      <c r="B64" s="4">
        <v>41218585000</v>
      </c>
      <c r="C64" s="4">
        <v>-1865000000</v>
      </c>
      <c r="D64" s="4">
        <v>-5064442560</v>
      </c>
      <c r="E64" s="4">
        <v>36154142440</v>
      </c>
      <c r="F64" s="4">
        <v>0</v>
      </c>
      <c r="G64" s="4">
        <v>36154142440</v>
      </c>
      <c r="H64" s="4">
        <v>-397127783</v>
      </c>
      <c r="I64" s="4">
        <v>33682641040</v>
      </c>
      <c r="J64" s="4">
        <v>2471501400</v>
      </c>
      <c r="K64" s="4">
        <v>2187031305</v>
      </c>
      <c r="L64" s="4">
        <v>28642371058</v>
      </c>
      <c r="M64" s="4">
        <v>5040269982</v>
      </c>
      <c r="N64" s="25">
        <f t="shared" si="6"/>
        <v>0.79222930278414871</v>
      </c>
      <c r="O64" s="4">
        <v>3566183186</v>
      </c>
      <c r="P64" s="4">
        <v>13170851039</v>
      </c>
      <c r="Q64" s="4">
        <v>15471520019</v>
      </c>
      <c r="R64" s="25">
        <f t="shared" si="5"/>
        <v>0.36429714965187815</v>
      </c>
      <c r="S64" s="4">
        <v>3568638386</v>
      </c>
      <c r="T64" s="4">
        <v>13170851039</v>
      </c>
      <c r="U64" s="4">
        <v>0</v>
      </c>
    </row>
    <row r="65" spans="1:21">
      <c r="A65" s="3" t="s">
        <v>84</v>
      </c>
      <c r="B65" s="4">
        <v>7019972000</v>
      </c>
      <c r="C65" s="4">
        <v>-596474438</v>
      </c>
      <c r="D65" s="4">
        <v>634525562</v>
      </c>
      <c r="E65" s="4">
        <v>7654497562</v>
      </c>
      <c r="F65" s="4">
        <v>0</v>
      </c>
      <c r="G65" s="4">
        <v>7654497562</v>
      </c>
      <c r="H65" s="4">
        <v>218523468</v>
      </c>
      <c r="I65" s="4">
        <v>7478978460</v>
      </c>
      <c r="J65" s="4">
        <v>175519102</v>
      </c>
      <c r="K65" s="4">
        <v>27857500</v>
      </c>
      <c r="L65" s="4">
        <v>5860856532</v>
      </c>
      <c r="M65" s="4">
        <v>1618121928</v>
      </c>
      <c r="N65" s="25">
        <f t="shared" si="6"/>
        <v>0.76567488388730376</v>
      </c>
      <c r="O65" s="4">
        <v>332210910</v>
      </c>
      <c r="P65" s="4">
        <v>4235242946</v>
      </c>
      <c r="Q65" s="4">
        <v>1625613586</v>
      </c>
      <c r="R65" s="25">
        <f t="shared" si="5"/>
        <v>0.55330123390795061</v>
      </c>
      <c r="S65" s="4">
        <v>332210910</v>
      </c>
      <c r="T65" s="4">
        <v>4235242946</v>
      </c>
      <c r="U65" s="4">
        <v>0</v>
      </c>
    </row>
    <row r="66" spans="1:21">
      <c r="A66" s="3" t="s">
        <v>85</v>
      </c>
      <c r="B66" s="4">
        <v>2167423000</v>
      </c>
      <c r="C66" s="4">
        <v>0</v>
      </c>
      <c r="D66" s="4">
        <v>1156937650</v>
      </c>
      <c r="E66" s="4">
        <v>3324360650</v>
      </c>
      <c r="F66" s="4">
        <v>0</v>
      </c>
      <c r="G66" s="4">
        <v>3324360650</v>
      </c>
      <c r="H66" s="4">
        <v>16400000</v>
      </c>
      <c r="I66" s="4">
        <v>3312249740</v>
      </c>
      <c r="J66" s="4">
        <v>12110910</v>
      </c>
      <c r="K66" s="4">
        <v>0</v>
      </c>
      <c r="L66" s="4">
        <v>2363349740</v>
      </c>
      <c r="M66" s="4">
        <v>948900000</v>
      </c>
      <c r="N66" s="25">
        <f t="shared" si="6"/>
        <v>0.71091857617794874</v>
      </c>
      <c r="O66" s="4">
        <v>135963229</v>
      </c>
      <c r="P66" s="4">
        <v>399771528</v>
      </c>
      <c r="Q66" s="4">
        <v>1963578212</v>
      </c>
      <c r="R66" s="25">
        <f t="shared" si="5"/>
        <v>0.12025516184593268</v>
      </c>
      <c r="S66" s="4">
        <v>135963229</v>
      </c>
      <c r="T66" s="4">
        <v>399771528</v>
      </c>
      <c r="U66" s="4">
        <v>0</v>
      </c>
    </row>
    <row r="67" spans="1:21">
      <c r="A67" s="3" t="s">
        <v>86</v>
      </c>
      <c r="B67" s="4">
        <v>3344582000</v>
      </c>
      <c r="C67" s="4">
        <v>0</v>
      </c>
      <c r="D67" s="4">
        <v>0</v>
      </c>
      <c r="E67" s="4">
        <v>3344582000</v>
      </c>
      <c r="F67" s="4">
        <v>0</v>
      </c>
      <c r="G67" s="4">
        <v>3344582000</v>
      </c>
      <c r="H67" s="4">
        <v>-88152655</v>
      </c>
      <c r="I67" s="4">
        <v>3254824642</v>
      </c>
      <c r="J67" s="4">
        <v>89757358</v>
      </c>
      <c r="K67" s="4">
        <v>978494294</v>
      </c>
      <c r="L67" s="4">
        <v>3021871374</v>
      </c>
      <c r="M67" s="4">
        <v>232953268</v>
      </c>
      <c r="N67" s="25">
        <f t="shared" si="6"/>
        <v>0.90351241919020076</v>
      </c>
      <c r="O67" s="4">
        <v>195671705</v>
      </c>
      <c r="P67" s="4">
        <v>1006284275</v>
      </c>
      <c r="Q67" s="4">
        <v>2015587099</v>
      </c>
      <c r="R67" s="25">
        <f t="shared" si="5"/>
        <v>0.30086996671033928</v>
      </c>
      <c r="S67" s="4">
        <v>195671705</v>
      </c>
      <c r="T67" s="4">
        <v>1006284275</v>
      </c>
      <c r="U67" s="4">
        <v>0</v>
      </c>
    </row>
    <row r="68" spans="1:21">
      <c r="A68" s="3" t="s">
        <v>87</v>
      </c>
      <c r="B68" s="4">
        <v>75622454000</v>
      </c>
      <c r="C68" s="4">
        <v>-265000000</v>
      </c>
      <c r="D68" s="4">
        <v>10408332717</v>
      </c>
      <c r="E68" s="4">
        <v>86030786717</v>
      </c>
      <c r="F68" s="4">
        <v>0</v>
      </c>
      <c r="G68" s="4">
        <v>86030786717</v>
      </c>
      <c r="H68" s="4">
        <v>393320756</v>
      </c>
      <c r="I68" s="4">
        <v>76988825724</v>
      </c>
      <c r="J68" s="4">
        <v>9041960993</v>
      </c>
      <c r="K68" s="4">
        <v>7794186952</v>
      </c>
      <c r="L68" s="4">
        <v>29699210236</v>
      </c>
      <c r="M68" s="4">
        <v>47289615488</v>
      </c>
      <c r="N68" s="25">
        <f t="shared" si="6"/>
        <v>0.34521607170344898</v>
      </c>
      <c r="O68" s="4">
        <v>1389262763</v>
      </c>
      <c r="P68" s="4">
        <v>13861065692</v>
      </c>
      <c r="Q68" s="4">
        <v>15838144544</v>
      </c>
      <c r="R68" s="25">
        <f t="shared" si="5"/>
        <v>0.16111750480204551</v>
      </c>
      <c r="S68" s="4">
        <v>1381762763</v>
      </c>
      <c r="T68" s="4">
        <v>13853565692</v>
      </c>
      <c r="U68" s="4">
        <v>7500000</v>
      </c>
    </row>
    <row r="69" spans="1:21">
      <c r="A69" s="3" t="s">
        <v>88</v>
      </c>
      <c r="B69" s="4">
        <v>198759165000</v>
      </c>
      <c r="C69" s="4">
        <v>39200000000</v>
      </c>
      <c r="D69" s="4">
        <v>35423580672</v>
      </c>
      <c r="E69" s="4">
        <v>234182745672</v>
      </c>
      <c r="F69" s="4">
        <v>0</v>
      </c>
      <c r="G69" s="4">
        <v>234182745672</v>
      </c>
      <c r="H69" s="4">
        <v>37556158439</v>
      </c>
      <c r="I69" s="4">
        <v>229020779857</v>
      </c>
      <c r="J69" s="4">
        <v>5161965815</v>
      </c>
      <c r="K69" s="4">
        <v>7708988372</v>
      </c>
      <c r="L69" s="4">
        <v>178381719733</v>
      </c>
      <c r="M69" s="4">
        <v>50639060124</v>
      </c>
      <c r="N69" s="25">
        <f t="shared" si="6"/>
        <v>0.7617201652543788</v>
      </c>
      <c r="O69" s="4">
        <v>17177531886</v>
      </c>
      <c r="P69" s="4">
        <v>74488803879</v>
      </c>
      <c r="Q69" s="4">
        <v>103892915854</v>
      </c>
      <c r="R69" s="25">
        <f t="shared" si="5"/>
        <v>0.31807981269179486</v>
      </c>
      <c r="S69" s="4">
        <v>17171209885</v>
      </c>
      <c r="T69" s="4">
        <v>74465475645</v>
      </c>
      <c r="U69" s="4">
        <v>23328234</v>
      </c>
    </row>
    <row r="70" spans="1:21">
      <c r="A70" s="3" t="s">
        <v>89</v>
      </c>
      <c r="B70" s="4">
        <v>184427181000</v>
      </c>
      <c r="C70" s="4">
        <v>38710000000</v>
      </c>
      <c r="D70" s="4">
        <v>74499769756</v>
      </c>
      <c r="E70" s="4">
        <v>258926950756</v>
      </c>
      <c r="F70" s="4">
        <v>0</v>
      </c>
      <c r="G70" s="4">
        <v>258926950756</v>
      </c>
      <c r="H70" s="4">
        <v>3298530629</v>
      </c>
      <c r="I70" s="4">
        <v>196516033819</v>
      </c>
      <c r="J70" s="4">
        <v>62410916937</v>
      </c>
      <c r="K70" s="4">
        <v>1835792116</v>
      </c>
      <c r="L70" s="4">
        <v>184052859314</v>
      </c>
      <c r="M70" s="4">
        <v>12463174505</v>
      </c>
      <c r="N70" s="25">
        <f t="shared" si="6"/>
        <v>0.71082928515789134</v>
      </c>
      <c r="O70" s="4">
        <v>18830553883</v>
      </c>
      <c r="P70" s="4">
        <v>99981585304</v>
      </c>
      <c r="Q70" s="4">
        <v>84071274010</v>
      </c>
      <c r="R70" s="25">
        <f t="shared" si="5"/>
        <v>0.38613819462238103</v>
      </c>
      <c r="S70" s="4">
        <v>18860135300</v>
      </c>
      <c r="T70" s="4">
        <v>99925200049</v>
      </c>
      <c r="U70" s="4">
        <v>56385255</v>
      </c>
    </row>
    <row r="71" spans="1:21">
      <c r="A71" s="3" t="s">
        <v>90</v>
      </c>
      <c r="B71" s="4">
        <v>5490267000</v>
      </c>
      <c r="C71" s="4">
        <v>45150000000</v>
      </c>
      <c r="D71" s="4">
        <v>47260000000</v>
      </c>
      <c r="E71" s="4">
        <v>52750267000</v>
      </c>
      <c r="F71" s="4">
        <v>0</v>
      </c>
      <c r="G71" s="4">
        <v>52750267000</v>
      </c>
      <c r="H71" s="4">
        <v>45213969682</v>
      </c>
      <c r="I71" s="4">
        <v>52609887426</v>
      </c>
      <c r="J71" s="4">
        <v>140379574</v>
      </c>
      <c r="K71" s="4">
        <v>0</v>
      </c>
      <c r="L71" s="4">
        <v>6543492923</v>
      </c>
      <c r="M71" s="4">
        <v>46066394503</v>
      </c>
      <c r="N71" s="25">
        <f t="shared" si="6"/>
        <v>0.12404663132795138</v>
      </c>
      <c r="O71" s="4">
        <v>533719260</v>
      </c>
      <c r="P71" s="4">
        <v>2930250250</v>
      </c>
      <c r="Q71" s="4">
        <v>3613242673</v>
      </c>
      <c r="R71" s="25">
        <f t="shared" si="5"/>
        <v>5.5549486602598619E-2</v>
      </c>
      <c r="S71" s="4">
        <v>533719260</v>
      </c>
      <c r="T71" s="4">
        <v>2930250250</v>
      </c>
      <c r="U71" s="4">
        <v>0</v>
      </c>
    </row>
    <row r="72" spans="1:21">
      <c r="A72" s="3" t="s">
        <v>91</v>
      </c>
      <c r="B72" s="4">
        <v>5424337000</v>
      </c>
      <c r="C72" s="4">
        <v>0</v>
      </c>
      <c r="D72" s="4">
        <v>0</v>
      </c>
      <c r="E72" s="4">
        <v>5424337000</v>
      </c>
      <c r="F72" s="4">
        <v>0</v>
      </c>
      <c r="G72" s="4">
        <v>5424337000</v>
      </c>
      <c r="H72" s="4">
        <v>-20524450</v>
      </c>
      <c r="I72" s="4">
        <v>5232696968</v>
      </c>
      <c r="J72" s="4">
        <v>191640032</v>
      </c>
      <c r="K72" s="4">
        <v>139948129</v>
      </c>
      <c r="L72" s="4">
        <v>4864802186</v>
      </c>
      <c r="M72" s="4">
        <v>367894782</v>
      </c>
      <c r="N72" s="25">
        <f t="shared" si="6"/>
        <v>0.89684733562829888</v>
      </c>
      <c r="O72" s="4">
        <v>478962809</v>
      </c>
      <c r="P72" s="4">
        <v>2383160467</v>
      </c>
      <c r="Q72" s="4">
        <v>2481641719</v>
      </c>
      <c r="R72" s="25">
        <f t="shared" ref="R72:R81" si="9">+P72/E72</f>
        <v>0.43934594532013777</v>
      </c>
      <c r="S72" s="4">
        <v>478962809</v>
      </c>
      <c r="T72" s="4">
        <v>2383160467</v>
      </c>
      <c r="U72" s="4">
        <v>0</v>
      </c>
    </row>
    <row r="73" spans="1:21">
      <c r="A73" s="3" t="s">
        <v>92</v>
      </c>
      <c r="B73" s="4">
        <v>191863750000</v>
      </c>
      <c r="C73" s="4">
        <v>11485000000</v>
      </c>
      <c r="D73" s="4">
        <v>-19111084272</v>
      </c>
      <c r="E73" s="4">
        <v>172752665728</v>
      </c>
      <c r="F73" s="4">
        <v>0</v>
      </c>
      <c r="G73" s="4">
        <v>172752665728</v>
      </c>
      <c r="H73" s="4">
        <v>12726840958</v>
      </c>
      <c r="I73" s="4">
        <v>169929733604</v>
      </c>
      <c r="J73" s="4">
        <v>2822932124</v>
      </c>
      <c r="K73" s="4">
        <v>18985436765</v>
      </c>
      <c r="L73" s="4">
        <v>158992924088</v>
      </c>
      <c r="M73" s="4">
        <v>10936809516</v>
      </c>
      <c r="N73" s="25">
        <f t="shared" ref="N73:N81" si="10">+L73/G73</f>
        <v>0.92035004738123816</v>
      </c>
      <c r="O73" s="4">
        <v>12237003767</v>
      </c>
      <c r="P73" s="4">
        <v>97578797833</v>
      </c>
      <c r="Q73" s="4">
        <v>61414126255</v>
      </c>
      <c r="R73" s="25">
        <f t="shared" si="9"/>
        <v>0.56484684286515352</v>
      </c>
      <c r="S73" s="4">
        <v>12237003767</v>
      </c>
      <c r="T73" s="4">
        <v>97578797833</v>
      </c>
      <c r="U73" s="4">
        <v>0</v>
      </c>
    </row>
    <row r="74" spans="1:21">
      <c r="A74" s="3" t="s">
        <v>93</v>
      </c>
      <c r="B74" s="4">
        <v>63217291000</v>
      </c>
      <c r="C74" s="4">
        <v>-1000000000</v>
      </c>
      <c r="D74" s="4">
        <v>-1500000000</v>
      </c>
      <c r="E74" s="4">
        <v>61717291000</v>
      </c>
      <c r="F74" s="4">
        <v>0</v>
      </c>
      <c r="G74" s="4">
        <v>61717291000</v>
      </c>
      <c r="H74" s="4">
        <v>390403878</v>
      </c>
      <c r="I74" s="4">
        <v>58624424176</v>
      </c>
      <c r="J74" s="4">
        <v>3092866824</v>
      </c>
      <c r="K74" s="4">
        <v>6758480606</v>
      </c>
      <c r="L74" s="4">
        <v>56705786093</v>
      </c>
      <c r="M74" s="4">
        <v>1918638083</v>
      </c>
      <c r="N74" s="25">
        <f t="shared" si="10"/>
        <v>0.91879901360220106</v>
      </c>
      <c r="O74" s="4">
        <v>5386123716</v>
      </c>
      <c r="P74" s="4">
        <v>28360054969</v>
      </c>
      <c r="Q74" s="4">
        <v>28345731124</v>
      </c>
      <c r="R74" s="25">
        <f t="shared" si="9"/>
        <v>0.45951555082027173</v>
      </c>
      <c r="S74" s="4">
        <v>5392086083</v>
      </c>
      <c r="T74" s="4">
        <v>28360054969</v>
      </c>
      <c r="U74" s="4">
        <v>0</v>
      </c>
    </row>
    <row r="75" spans="1:21">
      <c r="A75" s="3" t="s">
        <v>94</v>
      </c>
      <c r="B75" s="4">
        <v>1000000000</v>
      </c>
      <c r="C75" s="4">
        <v>0</v>
      </c>
      <c r="D75" s="4">
        <v>0</v>
      </c>
      <c r="E75" s="4">
        <v>1000000000</v>
      </c>
      <c r="F75" s="4">
        <v>0</v>
      </c>
      <c r="G75" s="4">
        <v>1000000000</v>
      </c>
      <c r="H75" s="4">
        <v>0</v>
      </c>
      <c r="I75" s="4">
        <v>964911000</v>
      </c>
      <c r="J75" s="4">
        <v>35089000</v>
      </c>
      <c r="K75" s="4">
        <v>64530000</v>
      </c>
      <c r="L75" s="4">
        <v>590765000</v>
      </c>
      <c r="M75" s="4">
        <v>374146000</v>
      </c>
      <c r="N75" s="25">
        <f t="shared" si="10"/>
        <v>0.59076499999999998</v>
      </c>
      <c r="O75" s="4">
        <v>54363467</v>
      </c>
      <c r="P75" s="4">
        <v>203499933</v>
      </c>
      <c r="Q75" s="4">
        <v>387265067</v>
      </c>
      <c r="R75" s="25">
        <f t="shared" si="9"/>
        <v>0.20349993299999999</v>
      </c>
      <c r="S75" s="4">
        <v>55863467</v>
      </c>
      <c r="T75" s="4">
        <v>203499933</v>
      </c>
      <c r="U75" s="4">
        <v>0</v>
      </c>
    </row>
    <row r="76" spans="1:21">
      <c r="A76" s="3" t="s">
        <v>95</v>
      </c>
      <c r="B76" s="4">
        <v>13392621000</v>
      </c>
      <c r="C76" s="4">
        <v>36264000000</v>
      </c>
      <c r="D76" s="4">
        <v>36306090034</v>
      </c>
      <c r="E76" s="4">
        <v>49698711034</v>
      </c>
      <c r="F76" s="4">
        <v>0</v>
      </c>
      <c r="G76" s="4">
        <v>49698711034</v>
      </c>
      <c r="H76" s="4">
        <v>36383477805</v>
      </c>
      <c r="I76" s="4">
        <v>49395440435</v>
      </c>
      <c r="J76" s="4">
        <v>303270599</v>
      </c>
      <c r="K76" s="4">
        <v>244498148</v>
      </c>
      <c r="L76" s="4">
        <v>9815382347</v>
      </c>
      <c r="M76" s="4">
        <v>39580058088</v>
      </c>
      <c r="N76" s="25">
        <f t="shared" si="10"/>
        <v>0.19749772464491236</v>
      </c>
      <c r="O76" s="4">
        <v>861608761</v>
      </c>
      <c r="P76" s="4">
        <v>4692605359</v>
      </c>
      <c r="Q76" s="4">
        <v>5122776988</v>
      </c>
      <c r="R76" s="25">
        <f t="shared" si="9"/>
        <v>9.4421067697101513E-2</v>
      </c>
      <c r="S76" s="4">
        <v>861608761</v>
      </c>
      <c r="T76" s="4">
        <v>4692605359</v>
      </c>
      <c r="U76" s="4">
        <v>0</v>
      </c>
    </row>
    <row r="77" spans="1:21">
      <c r="A77" s="3" t="s">
        <v>96</v>
      </c>
      <c r="B77" s="4">
        <v>22428627000</v>
      </c>
      <c r="C77" s="4">
        <v>0</v>
      </c>
      <c r="D77" s="4">
        <v>-7125860116</v>
      </c>
      <c r="E77" s="4">
        <v>15302766884</v>
      </c>
      <c r="F77" s="4">
        <v>0</v>
      </c>
      <c r="G77" s="4">
        <v>15302766884</v>
      </c>
      <c r="H77" s="4">
        <v>657763889</v>
      </c>
      <c r="I77" s="4">
        <v>14468083177</v>
      </c>
      <c r="J77" s="4">
        <v>834683707</v>
      </c>
      <c r="K77" s="4">
        <v>0</v>
      </c>
      <c r="L77" s="4">
        <v>12911403593</v>
      </c>
      <c r="M77" s="4">
        <v>1556679584</v>
      </c>
      <c r="N77" s="25">
        <f t="shared" si="10"/>
        <v>0.84373000587885061</v>
      </c>
      <c r="O77" s="4">
        <v>1257733948</v>
      </c>
      <c r="P77" s="4">
        <v>6941433363</v>
      </c>
      <c r="Q77" s="4">
        <v>5969970230</v>
      </c>
      <c r="R77" s="25">
        <f t="shared" si="9"/>
        <v>0.45360642396361034</v>
      </c>
      <c r="S77" s="4">
        <v>1257733948</v>
      </c>
      <c r="T77" s="4">
        <v>6941433363</v>
      </c>
      <c r="U77" s="4">
        <v>0</v>
      </c>
    </row>
    <row r="78" spans="1:21">
      <c r="A78" s="3" t="s">
        <v>97</v>
      </c>
      <c r="B78" s="4">
        <v>18007475000</v>
      </c>
      <c r="C78" s="4">
        <v>-500000000</v>
      </c>
      <c r="D78" s="4">
        <v>-413611534</v>
      </c>
      <c r="E78" s="4">
        <v>17593863466</v>
      </c>
      <c r="F78" s="4">
        <v>0</v>
      </c>
      <c r="G78" s="4">
        <v>17593863466</v>
      </c>
      <c r="H78" s="4">
        <v>-272654223</v>
      </c>
      <c r="I78" s="4">
        <v>15846246569</v>
      </c>
      <c r="J78" s="4">
        <v>1747616897</v>
      </c>
      <c r="K78" s="4">
        <v>434519429</v>
      </c>
      <c r="L78" s="4">
        <v>14053530035</v>
      </c>
      <c r="M78" s="4">
        <v>1792716534</v>
      </c>
      <c r="N78" s="25">
        <f t="shared" si="10"/>
        <v>0.79877453079923766</v>
      </c>
      <c r="O78" s="4">
        <v>1907665153</v>
      </c>
      <c r="P78" s="4">
        <v>8352664307</v>
      </c>
      <c r="Q78" s="4">
        <v>5700865728</v>
      </c>
      <c r="R78" s="25">
        <f t="shared" si="9"/>
        <v>0.47474872833595966</v>
      </c>
      <c r="S78" s="4">
        <v>1907665153</v>
      </c>
      <c r="T78" s="4">
        <v>8352664307</v>
      </c>
      <c r="U78" s="4">
        <v>0</v>
      </c>
    </row>
    <row r="79" spans="1:21">
      <c r="A79" s="3" t="s">
        <v>98</v>
      </c>
      <c r="B79" s="4">
        <v>3454913000</v>
      </c>
      <c r="C79" s="4">
        <v>0</v>
      </c>
      <c r="D79" s="4">
        <v>200000000</v>
      </c>
      <c r="E79" s="4">
        <v>3654913000</v>
      </c>
      <c r="F79" s="4">
        <v>0</v>
      </c>
      <c r="G79" s="4">
        <v>3654913000</v>
      </c>
      <c r="H79" s="4">
        <v>55587757</v>
      </c>
      <c r="I79" s="4">
        <v>3641523121</v>
      </c>
      <c r="J79" s="4">
        <v>13389879</v>
      </c>
      <c r="K79" s="4">
        <v>287285297</v>
      </c>
      <c r="L79" s="4">
        <v>3605115973</v>
      </c>
      <c r="M79" s="4">
        <v>36407148</v>
      </c>
      <c r="N79" s="25">
        <f t="shared" si="10"/>
        <v>0.98637531809922696</v>
      </c>
      <c r="O79" s="4">
        <v>413505409</v>
      </c>
      <c r="P79" s="4">
        <v>2319866134</v>
      </c>
      <c r="Q79" s="4">
        <v>1285249839</v>
      </c>
      <c r="R79" s="25">
        <f t="shared" si="9"/>
        <v>0.63472540495491958</v>
      </c>
      <c r="S79" s="4">
        <v>413505409</v>
      </c>
      <c r="T79" s="4">
        <v>2319866134</v>
      </c>
      <c r="U79" s="4">
        <v>0</v>
      </c>
    </row>
    <row r="80" spans="1:21">
      <c r="A80" s="3" t="s">
        <v>99</v>
      </c>
      <c r="B80" s="4">
        <v>251450395000</v>
      </c>
      <c r="C80" s="4">
        <v>-1425000000</v>
      </c>
      <c r="D80" s="4">
        <v>-3317526000</v>
      </c>
      <c r="E80" s="4">
        <v>248132869000</v>
      </c>
      <c r="F80" s="4">
        <v>0</v>
      </c>
      <c r="G80" s="4">
        <v>248132869000</v>
      </c>
      <c r="H80" s="4">
        <v>-7155699166</v>
      </c>
      <c r="I80" s="4">
        <v>238668006640</v>
      </c>
      <c r="J80" s="4">
        <v>9464862360</v>
      </c>
      <c r="K80" s="4">
        <v>10306827988</v>
      </c>
      <c r="L80" s="4">
        <v>186156746635</v>
      </c>
      <c r="M80" s="4">
        <v>52511260005</v>
      </c>
      <c r="N80" s="25">
        <f t="shared" si="10"/>
        <v>0.75023009803267937</v>
      </c>
      <c r="O80" s="4">
        <v>20733942497</v>
      </c>
      <c r="P80" s="4">
        <v>126805309909</v>
      </c>
      <c r="Q80" s="4">
        <v>59351436726</v>
      </c>
      <c r="R80" s="25">
        <f t="shared" si="9"/>
        <v>0.51103793874643832</v>
      </c>
      <c r="S80" s="4">
        <v>20701409635</v>
      </c>
      <c r="T80" s="4">
        <v>126752410177</v>
      </c>
      <c r="U80" s="4">
        <v>52899732</v>
      </c>
    </row>
    <row r="81" spans="1:21">
      <c r="A81" s="3" t="s">
        <v>100</v>
      </c>
      <c r="B81" s="4">
        <v>8316666000</v>
      </c>
      <c r="C81" s="4">
        <v>-903525562</v>
      </c>
      <c r="D81" s="4">
        <v>-1603525562</v>
      </c>
      <c r="E81" s="4">
        <v>6713140438</v>
      </c>
      <c r="F81" s="4">
        <v>0</v>
      </c>
      <c r="G81" s="4">
        <v>6713140438</v>
      </c>
      <c r="H81" s="4">
        <v>89192710</v>
      </c>
      <c r="I81" s="4">
        <v>6514103204</v>
      </c>
      <c r="J81" s="4">
        <v>199037234</v>
      </c>
      <c r="K81" s="4">
        <v>543344942</v>
      </c>
      <c r="L81" s="4">
        <v>4986632430</v>
      </c>
      <c r="M81" s="4">
        <v>1527470774</v>
      </c>
      <c r="N81" s="25">
        <f t="shared" si="10"/>
        <v>0.74281664089327959</v>
      </c>
      <c r="O81" s="4">
        <v>419809774</v>
      </c>
      <c r="P81" s="4">
        <v>1915425721</v>
      </c>
      <c r="Q81" s="4">
        <v>3071206709</v>
      </c>
      <c r="R81" s="25">
        <f t="shared" si="9"/>
        <v>0.2853248399449021</v>
      </c>
      <c r="S81" s="4">
        <v>419809774</v>
      </c>
      <c r="T81" s="4">
        <v>1915425721</v>
      </c>
      <c r="U81" s="4">
        <v>0</v>
      </c>
    </row>
    <row r="82" spans="1:2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9"/>
      <c r="M82" s="9"/>
      <c r="N82" s="10"/>
      <c r="O82" s="9"/>
      <c r="P82" s="9"/>
      <c r="Q82" s="9"/>
      <c r="R82" s="10"/>
      <c r="S82" s="9"/>
      <c r="T82" s="9"/>
      <c r="U82" s="11"/>
    </row>
    <row r="83" spans="1:21">
      <c r="A83" s="12" t="s">
        <v>101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4"/>
      <c r="M83" s="14"/>
      <c r="N83" s="15"/>
      <c r="O83" s="14"/>
      <c r="P83" s="14"/>
      <c r="Q83" s="14"/>
      <c r="R83" s="15"/>
      <c r="S83" s="14"/>
      <c r="T83" s="14"/>
      <c r="U83" s="16"/>
    </row>
    <row r="84" spans="1:21">
      <c r="A84" s="17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4"/>
      <c r="M84" s="14"/>
      <c r="N84" s="15"/>
      <c r="O84" s="14"/>
      <c r="P84" s="14"/>
      <c r="Q84" s="14"/>
      <c r="R84" s="15"/>
      <c r="S84" s="14"/>
      <c r="T84" s="14"/>
      <c r="U84" s="16"/>
    </row>
    <row r="85" spans="1:21">
      <c r="A85" s="17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4"/>
      <c r="M85" s="14"/>
      <c r="N85" s="15"/>
      <c r="O85" s="14"/>
      <c r="P85" s="14"/>
      <c r="Q85" s="14"/>
      <c r="R85" s="15"/>
      <c r="S85" s="14"/>
      <c r="T85" s="14"/>
      <c r="U85" s="16"/>
    </row>
    <row r="86" spans="1:21">
      <c r="A86" s="17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4"/>
      <c r="M86" s="14"/>
      <c r="N86" s="15"/>
      <c r="O86" s="14"/>
      <c r="P86" s="14"/>
      <c r="Q86" s="14"/>
      <c r="R86" s="15"/>
      <c r="S86" s="14"/>
      <c r="T86" s="14"/>
      <c r="U86" s="16"/>
    </row>
    <row r="87" spans="1:21">
      <c r="A87" s="17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4"/>
      <c r="M87" s="14"/>
      <c r="N87" s="15"/>
      <c r="O87" s="14"/>
      <c r="P87" s="14"/>
      <c r="Q87" s="14"/>
      <c r="R87" s="15"/>
      <c r="S87" s="14"/>
      <c r="T87" s="14"/>
      <c r="U87" s="16"/>
    </row>
    <row r="88" spans="1:21">
      <c r="A88" s="17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4"/>
      <c r="M88" s="14"/>
      <c r="N88" s="15"/>
      <c r="O88" s="14"/>
      <c r="P88" s="14"/>
      <c r="Q88" s="14"/>
      <c r="R88" s="15"/>
      <c r="S88" s="14"/>
      <c r="T88" s="14"/>
      <c r="U88" s="16"/>
    </row>
    <row r="89" spans="1:21">
      <c r="A89" s="17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4"/>
      <c r="M89" s="14"/>
      <c r="N89" s="15"/>
      <c r="O89" s="14"/>
      <c r="P89" s="14"/>
      <c r="Q89" s="14"/>
      <c r="R89" s="15"/>
      <c r="S89" s="14"/>
      <c r="T89" s="14"/>
      <c r="U89" s="16"/>
    </row>
    <row r="90" spans="1:21">
      <c r="A90" s="17"/>
      <c r="B90" s="18"/>
      <c r="C90" s="29"/>
      <c r="D90" s="18"/>
      <c r="E90" s="13"/>
      <c r="F90" s="13"/>
      <c r="G90" s="34"/>
      <c r="H90" s="34"/>
      <c r="I90" s="34"/>
      <c r="J90" s="35"/>
      <c r="K90" s="35"/>
      <c r="L90" s="35"/>
      <c r="M90" s="14"/>
      <c r="N90" s="15"/>
      <c r="O90" s="19"/>
      <c r="P90" s="30" t="s">
        <v>102</v>
      </c>
      <c r="Q90" s="19"/>
      <c r="R90" s="15"/>
      <c r="S90" s="36" t="s">
        <v>103</v>
      </c>
      <c r="T90" s="36"/>
      <c r="U90" s="37"/>
    </row>
    <row r="91" spans="1:21">
      <c r="A91" s="17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4"/>
      <c r="M91" s="14"/>
      <c r="N91" s="15"/>
      <c r="O91" s="14"/>
      <c r="P91" s="14"/>
      <c r="Q91" s="14"/>
      <c r="R91" s="15"/>
      <c r="S91" s="14"/>
      <c r="T91" s="14"/>
      <c r="U91" s="16"/>
    </row>
    <row r="92" spans="1:21">
      <c r="A92" s="17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4"/>
      <c r="M92" s="14"/>
      <c r="N92" s="15"/>
      <c r="O92" s="14"/>
      <c r="P92" s="14"/>
      <c r="Q92" s="14"/>
      <c r="R92" s="15"/>
      <c r="S92" s="14"/>
      <c r="T92" s="14"/>
      <c r="U92" s="16"/>
    </row>
    <row r="93" spans="1:21">
      <c r="A93" s="17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4"/>
      <c r="M93" s="14"/>
      <c r="N93" s="15"/>
      <c r="O93" s="14"/>
      <c r="P93" s="14"/>
      <c r="Q93" s="14"/>
      <c r="R93" s="15"/>
      <c r="S93" s="14"/>
      <c r="T93" s="14"/>
      <c r="U93" s="16"/>
    </row>
    <row r="94" spans="1:21">
      <c r="A94" s="17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4"/>
      <c r="M94" s="14"/>
      <c r="N94" s="15"/>
      <c r="O94" s="14"/>
      <c r="P94" s="14"/>
      <c r="Q94" s="14"/>
      <c r="R94" s="15"/>
      <c r="S94" s="14"/>
      <c r="T94" s="14"/>
      <c r="U94" s="16"/>
    </row>
    <row r="95" spans="1:21">
      <c r="A95" s="17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4"/>
      <c r="M95" s="14"/>
      <c r="N95" s="15"/>
      <c r="O95" s="14"/>
      <c r="P95" s="14"/>
      <c r="Q95" s="14"/>
      <c r="R95" s="15"/>
      <c r="S95" s="14"/>
      <c r="T95" s="14"/>
      <c r="U95" s="16"/>
    </row>
    <row r="96" spans="1:21">
      <c r="A96" s="20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2"/>
      <c r="M96" s="22"/>
      <c r="N96" s="23"/>
      <c r="O96" s="22"/>
      <c r="P96" s="22"/>
      <c r="Q96" s="22"/>
      <c r="R96" s="23"/>
      <c r="S96" s="22"/>
      <c r="T96" s="22"/>
      <c r="U96" s="24"/>
    </row>
  </sheetData>
  <mergeCells count="4">
    <mergeCell ref="A1:U1"/>
    <mergeCell ref="G90:I90"/>
    <mergeCell ref="J90:L90"/>
    <mergeCell ref="S90:U9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Nasly Milena Pisciotti Duque</dc:creator>
  <cp:keywords/>
  <dc:description/>
  <cp:lastModifiedBy>X</cp:lastModifiedBy>
  <cp:revision/>
  <dcterms:created xsi:type="dcterms:W3CDTF">2021-10-01T14:29:33Z</dcterms:created>
  <dcterms:modified xsi:type="dcterms:W3CDTF">2021-10-08T18:10:30Z</dcterms:modified>
  <cp:category/>
  <cp:contentStatus/>
</cp:coreProperties>
</file>