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castro\Downloads\"/>
    </mc:Choice>
  </mc:AlternateContent>
  <bookViews>
    <workbookView xWindow="0" yWindow="0" windowWidth="28800" windowHeight="12330" activeTab="2"/>
  </bookViews>
  <sheets>
    <sheet name="CGN-2015-001" sheetId="1" r:id="rId1"/>
    <sheet name="CGN-2015-002" sheetId="2" r:id="rId2"/>
    <sheet name="EST.SITUAC FINANCIERA" sheetId="3" r:id="rId3"/>
    <sheet name="EST RESULTADO" sheetId="7" r:id="rId4"/>
    <sheet name="PATRIMONIAL" sheetId="6" r:id="rId5"/>
    <sheet name="siproj-2023" sheetId="5" r:id="rId6"/>
  </sheets>
  <definedNames>
    <definedName name="_xlnm._FilterDatabase" localSheetId="0" hidden="1">'CGN-2015-001'!$A$9:$H$292</definedName>
    <definedName name="ACREEDORES">#REF!</definedName>
    <definedName name="ACTIVO">#REF!</definedName>
    <definedName name="ACTIVOS_ADQUIRIDOS_DE_INSTITUCIONES_INSCRITAS">#REF!</definedName>
    <definedName name="AGOTAMIENTO">#REF!</definedName>
    <definedName name="AGOTAMIENTO_ACUMULADO_DE_RECURSOS_NO_RENOVABLES__CR___1684_AGOTAMIENTO_ACUMULADO">#REF!</definedName>
    <definedName name="AJUSTE_DE_EJERCICIOS_ANTERIORES">#REF!</definedName>
    <definedName name="AJUSTES_POR_INFLACION">#REF!</definedName>
    <definedName name="AMORTIZACION_ACUMULADA_DE_BIENES_ENTREGADOS_A_TERCEROS_CR">#REF!</definedName>
    <definedName name="AMORTIZACION_ACUMULADA_DE_INTANGIBLES__CR">#REF!</definedName>
    <definedName name="AMORTIZACION_ACUMULADA_DE_INVERSIONES_DE_RECURSOS_NO_RENOVABLES__CR">#REF!</definedName>
    <definedName name="AMORTIZACION_ACUMULADA_DE_RECURSOS_RENOVABLES__CR">#REF!</definedName>
    <definedName name="APORTES_POR_COBRAR_A_ENTIDADES_AFILIADAS">#REF!</definedName>
    <definedName name="APORTES_POR_PAGAR_A_AFILIADOS">#REF!</definedName>
    <definedName name="_xlnm.Print_Area" localSheetId="0">'CGN-2015-001'!$A$1:$H$306</definedName>
    <definedName name="_xlnm.Print_Area" localSheetId="1">'CGN-2015-002'!$A$1:$F$70</definedName>
    <definedName name="_xlnm.Print_Area" localSheetId="3">'EST RESULTADO'!$A$1:$F$73</definedName>
    <definedName name="_xlnm.Print_Area" localSheetId="2">'EST.SITUAC FINANCIERA'!$A$1:$P$76</definedName>
    <definedName name="_xlnm.Print_Area" localSheetId="4">PATRIMONIAL!$A$1:$H$53</definedName>
    <definedName name="AVANCES_Y_ANTICIPOS_ENTREGADOS">#REF!</definedName>
    <definedName name="AVANCES_Y_ANTICIPOS_RECIBIDOS">#REF!</definedName>
    <definedName name="BANCOS_Y_CORPORACIONES">#REF!</definedName>
    <definedName name="BIENES_COMERCIALIZADOS">#REF!</definedName>
    <definedName name="BIENES_DE_ARTE_Y_CULTURA">#REF!</definedName>
    <definedName name="BIENES_DE_BENEFICIO_Y_USO_PUBLICO_EN_CONSTRUCCION">#REF!</definedName>
    <definedName name="BIENES_DE_USO_PUBLICO">#REF!</definedName>
    <definedName name="BIENES_ENTREGADOS_A_TERCEROS">#REF!</definedName>
    <definedName name="BIENES_ENTREGADOS_EN_CUSTODIA">#REF!</definedName>
    <definedName name="BIENES_HISTORICOS_Y_CULTURALES">#REF!</definedName>
    <definedName name="BIENES_MUEBLES_EN_BODEGA">#REF!</definedName>
    <definedName name="BIENES_PRODUCIDOS">#REF!</definedName>
    <definedName name="BIENES_RECIBIDOS_EN_ARRENDAMIENTO_FINANCIERO">#REF!</definedName>
    <definedName name="BIENES_RECIBIDOS_EN_CUSTODIA">#REF!</definedName>
    <definedName name="BIENES_RECIBIDOS_EN_DACION_DE_PAGO">#REF!</definedName>
    <definedName name="BONOS">#REF!</definedName>
    <definedName name="BONOS_Y_TITULOS_PENSIONALES">#REF!</definedName>
    <definedName name="CAJA">#REF!</definedName>
    <definedName name="CAPITAL_AUTORIZADO_Y_PAGADO">#REF!</definedName>
    <definedName name="CAPITAL_FISCAL">#REF!</definedName>
    <definedName name="CAPITAL_GARANTIA_EMITIDO">#REF!</definedName>
    <definedName name="CAPITAL_GARANTIA_OTORGADO">#REF!</definedName>
    <definedName name="CARGOS_DIFERIDOS">#REF!</definedName>
    <definedName name="CIERRE_DE_INGRESOS__GASTOS_Y_COSTOS">#REF!</definedName>
    <definedName name="CONSTRUCCIONES_EN_CURSO">#REF!</definedName>
    <definedName name="CONTRATISTAS">#REF!</definedName>
    <definedName name="CONTRATOS_DE_ARRENDAMIENTO_FINANCIERO">#REF!</definedName>
    <definedName name="CORRECCION_MONETARIA">#REF!</definedName>
    <definedName name="COSTOS_DE_SERVICIOS">#REF!</definedName>
    <definedName name="CREDITOS_DIFERIDOS">#REF!</definedName>
    <definedName name="CREDITOS_JUDICIALES">#REF!</definedName>
    <definedName name="CUENTAS_DE_ORDEN_ACREEDORAS_FIDUCIARIAS">#REF!</definedName>
    <definedName name="CUENTAS_DE_ORDEN_DEUDORAS_FIDUCIARIAS">#REF!</definedName>
    <definedName name="CUENTAS_POR_COBRAR">#REF!</definedName>
    <definedName name="DE_RENTA_FIJA">#REF!</definedName>
    <definedName name="DE_RENTA_VARIABLE">#REF!</definedName>
    <definedName name="DEPOSITOS_ENTREGADOS">#REF!</definedName>
    <definedName name="DEPOSITOS_RECIBIDOS_DE_TERCEROS">#REF!</definedName>
    <definedName name="DEPRECIACION">#REF!</definedName>
    <definedName name="DEPRECIACION_ACUMULADA__CR">#REF!</definedName>
    <definedName name="DEPRECIACION_DIFERIDA">#REF!</definedName>
    <definedName name="DERECHOS_CONTINGENTES_POR_CONTRA__CR">#REF!</definedName>
    <definedName name="DEUDORAS_DE_CONTROL_POR_CONTRA__CR">#REF!</definedName>
    <definedName name="DEUDORAS_FIDUCIARIAS_POR_CONTRA__CR">#REF!</definedName>
    <definedName name="DEUDORAS_FISCALES_POR_CONTRA__CR">#REF!</definedName>
    <definedName name="DEVOLUCIONES__REBAJAS_Y_DESCUENTOS_EN_VENTA_DE__SERVICIOS__DB">#REF!</definedName>
    <definedName name="DEVOLUCIONES__REBAJAS_Y_DESCUENTOS_EN_VENTA_DE_BIENES__DB">#REF!</definedName>
    <definedName name="DIVIDENDOS_Y_PARTICIPACIONES_DECRETADOS">#REF!</definedName>
    <definedName name="EDIFICACIONES">#REF!</definedName>
    <definedName name="EN_PODER_DE_TERCEROS">#REF!</definedName>
    <definedName name="EN_TRANSITO">#REF!</definedName>
    <definedName name="EQUIPO_CIENTIFICO">#REF!</definedName>
    <definedName name="EQUIPO_DE_TRANSPORTE__TRACCION_Y_ELEVACION">#REF!</definedName>
    <definedName name="EQUIPOS_DE_COMUNICACION_Y_COMPUTACION">#REF!</definedName>
    <definedName name="EQUIPOS_Y_MATERIALES_EN_DEPOSITO">#REF!</definedName>
    <definedName name="EXTERNA">#REF!</definedName>
    <definedName name="EXTRAORDINARIOS">#REF!</definedName>
    <definedName name="FINANCIEROS">#REF!</definedName>
    <definedName name="FONDOS_INTERBANCARIOS_COMPRADOS_Y_PACTOS_DE_RECOMPRA">#REF!</definedName>
    <definedName name="GASTOS_FINANCIEROS_POR_PAGAR">#REF!</definedName>
    <definedName name="GASTOS_PAGADOS_POR_ANTICIPADO">#REF!</definedName>
    <definedName name="GENERALES">#REF!</definedName>
    <definedName name="HECTOR">#REF!</definedName>
    <definedName name="IMPUESTOS__CONTRIBUCIONES_Y_TASAS_POR_PAGAR">#REF!</definedName>
    <definedName name="IMPUESTOS_AL_VALOR_AGREGADO_IVA">#REF!</definedName>
    <definedName name="INGRESOS">#REF!</definedName>
    <definedName name="INGRESOS_RECIBIDOS_POR_ANTICIPADO">#REF!</definedName>
    <definedName name="INTANGIBLES">#REF!</definedName>
    <definedName name="INTERNA">#REF!</definedName>
    <definedName name="INVERSIONES_EN_EXPLOTACION_DE_RECURSOS_NO_RENOVABLES">#REF!</definedName>
    <definedName name="JUDITH">#REF!</definedName>
    <definedName name="JUDY">#REF!</definedName>
    <definedName name="JUEGOS_DE_SUERTE_Y_AZAR">#REF!</definedName>
    <definedName name="MAQUINARIA__PLANTA_Y_EQUIPO_EN_MONTAJE">#REF!</definedName>
    <definedName name="MAQUINARIA__PLANTA_Y_EQUIPO_EN_TRANSITO">#REF!</definedName>
    <definedName name="MAQUINARIA_Y_EQUIPO">#REF!</definedName>
    <definedName name="MERCANCIAS_EN_EXISTENCIA">#REF!</definedName>
    <definedName name="MERCANCIAS_PROCESADAS">#REF!</definedName>
    <definedName name="MUEBLES__ENSERES_Y_EQUIPOS_DE_OFICINA">#REF!</definedName>
    <definedName name="NO_TRIBUTARIOS">#REF!</definedName>
    <definedName name="OBRAS_Y_MEJORAS_EN_PROPIEDAD_AJENA">#REF!</definedName>
    <definedName name="OPERACIONES_DE_BANCA_CENTRAL">#REF!</definedName>
    <definedName name="OPERACIONES_DE_CAPTACION_Y_SERVICIOS_FINANCIEROS">#REF!</definedName>
    <definedName name="OTRAS_CUENTAS_ACREEDORAS_DE_CONTROL">#REF!</definedName>
    <definedName name="OTRAS_CUENTAS_DEUDORAS_DE_CONTROL">#REF!</definedName>
    <definedName name="OTRAS_CUENTAS_POR_PAGAR">#REF!</definedName>
    <definedName name="OTRAS_RESPONSABILIDADES_CONTINGENTES">#REF!</definedName>
    <definedName name="OTRAS_TRANSFERENCIAS_GIRADAS">#REF!</definedName>
    <definedName name="OTRAS_TRANSFERENCIAS_RECIBIDAS">#REF!</definedName>
    <definedName name="OTROS_BONOS_Y_TITULOS_EMITIDOS">#REF!</definedName>
    <definedName name="OTROS_DERECHOS_CONTINGENTES">#REF!</definedName>
    <definedName name="OTROS_DEUDORES">#REF!</definedName>
    <definedName name="OTROS_SERVICIOS">#REF!</definedName>
    <definedName name="PASIVO">#REF!</definedName>
    <definedName name="PATRIMONIO_O_BIENES_FIDEICOMITIDOS">#REF!</definedName>
    <definedName name="PATRIMONIO_PUBLICO_INCORPORADO">#REF!</definedName>
    <definedName name="PENSIONES_DE_JUBILACION">#REF!</definedName>
    <definedName name="PENSIONES_POR_PAGAR">#REF!</definedName>
    <definedName name="pino">#REF!</definedName>
    <definedName name="PLANTAS_Y_DUCTOS">#REF!</definedName>
    <definedName name="PRESTAMOS_CONCEDIDOS">#REF!</definedName>
    <definedName name="PRIMA_EN_COLOCACION_DE_ACCIONES__CUOTAS_O_PARTES_DE_INTERES_SOCIAL">#REF!</definedName>
    <definedName name="PRINCIPAL_Y_SUBALTERNA">#REF!</definedName>
    <definedName name="PRODUCTOS_EN_PROCESO">#REF!</definedName>
    <definedName name="PROVEEDORES">#REF!</definedName>
    <definedName name="PROVISION__PARA_BIENES_RECIBIDOS_EN_PAGO__CR">#REF!</definedName>
    <definedName name="PROVISION_BIENES_DE_ARTE_Y_CULTURA__CR">#REF!</definedName>
    <definedName name="PROVISION_PARA_CONTINGENCIAS">#REF!</definedName>
    <definedName name="PROVISION_PARA_DEUDORES__CR">#REF!</definedName>
    <definedName name="PROVISION_PARA_OBLIGACIONES_FISCALES">#REF!</definedName>
    <definedName name="PROVISION_PARA_PRESTACIONES_SOCIALES">#REF!</definedName>
    <definedName name="PROVISION_PARA_PROTECCION_DE_INVENTARIOS__CR">#REF!</definedName>
    <definedName name="PROVISION_PARA_PROTECCION_DE_INVERSIONES__CR">#REF!</definedName>
    <definedName name="PROVISION_PARA_RENTAS_POR_COBRAR__CR">#REF!</definedName>
    <definedName name="PROVISION_PARA_SEGUROS">#REF!</definedName>
    <definedName name="PROVISIONES">#REF!</definedName>
    <definedName name="PROVISIONES__CR">#REF!</definedName>
    <definedName name="PROVISIONES_DIVERSAS">#REF!</definedName>
    <definedName name="RECAUDOS_A_FAVOR_DE_TERCEROS">#REF!</definedName>
    <definedName name="RECURSOS_NO_RENOVABLES">#REF!</definedName>
    <definedName name="RECURSOS_RENOVABLES">#REF!</definedName>
    <definedName name="REDES__LINEAS_Y_CABLES">#REF!</definedName>
    <definedName name="RENTAS_PARAFISCALES">#REF!</definedName>
    <definedName name="RESERVAS">#REF!</definedName>
    <definedName name="RESPONSABILIDADES">#REF!</definedName>
    <definedName name="RESULTADO_DEL_EJERCICIO">#REF!</definedName>
    <definedName name="RESULTADOS_DEL_EJERCICIO">#REF!</definedName>
    <definedName name="REVALORIZACION_DEL_PATRIMONIO">#REF!</definedName>
    <definedName name="REVALORIZACION_HACIENDA_PUBLICA">#REF!</definedName>
    <definedName name="SALARIOS_Y_PRESTACIONES_SOCIALES">#REF!</definedName>
    <definedName name="SEMOVIENTES">#REF!</definedName>
    <definedName name="SERVICIOS_DE_ACUEDUCTO__ALCANTARILLADO_Y_ASEO">#REF!</definedName>
    <definedName name="SERVICIOS_DE_ENERGIA">#REF!</definedName>
    <definedName name="SERVICIOS_DE_GAS">#REF!</definedName>
    <definedName name="SERVICIOS_DE_SALUD_Y_DE_PREVISION_SOCIAL">#REF!</definedName>
    <definedName name="SERVICIOS_DE_SEGUROS_Y_REASEGUROS">#REF!</definedName>
    <definedName name="SERVICIOS_DE_TELECOMUNICACIONES">#REF!</definedName>
    <definedName name="SERVICIOS_DE_TRANSITO_Y_TRANSPORTE">#REF!</definedName>
    <definedName name="SERVICIOS_EDUCATIVOS">#REF!</definedName>
    <definedName name="SERVICIOS_FINANCIEROS">#REF!</definedName>
    <definedName name="SERVICIOS_HOTELEROS">#REF!</definedName>
    <definedName name="SERVICIOS_PERSONALES">#REF!</definedName>
    <definedName name="SUPERAVIT_POR_DONACION">#REF!</definedName>
    <definedName name="SUPERAVIT_POR_VALORIZACION">#REF!</definedName>
    <definedName name="TERRENOS">#REF!</definedName>
    <definedName name="_xlnm.Print_Titles" localSheetId="0">'CGN-2015-001'!$1:$9</definedName>
    <definedName name="_xlnm.Print_Titles" localSheetId="2">'EST.SITUAC FINANCIERA'!$1:$6</definedName>
    <definedName name="TITULOS_DE_REGULACION_MONETARIA_Y_CAMBIARIA">#REF!</definedName>
    <definedName name="TITULOS_EMITIDOS_POR_EL_TESORO_NACIONAL">#REF!</definedName>
    <definedName name="TRANSFERENCIAS_AL_EXTERIOR">#REF!</definedName>
    <definedName name="TRANSFERENCIAS_INTERGUBERNAMENTALES_GIRADAS">#REF!</definedName>
    <definedName name="TRANSFERENCIAS_INTERGUBERNAMENTALES_RECIBIDAS">#REF!</definedName>
    <definedName name="TRIBUTARIOS">#REF!</definedName>
    <definedName name="UTILIDAD_O_PERDIDA_DE_EJERCICIOS_ANTERIORES">#REF!</definedName>
    <definedName name="VALORIZACIONES">#REF!</definedName>
    <definedName name="VIGENCIA_ANTERI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6" l="1"/>
  <c r="H28" i="6"/>
  <c r="H20" i="6"/>
  <c r="H19" i="6"/>
  <c r="H23" i="6" s="1"/>
  <c r="I34" i="5" l="1"/>
  <c r="H34" i="5"/>
  <c r="G34" i="5"/>
  <c r="F34" i="5"/>
  <c r="C34" i="5"/>
  <c r="K33" i="5"/>
  <c r="L32" i="5"/>
  <c r="K32" i="5"/>
  <c r="L31" i="5"/>
  <c r="K31" i="5"/>
  <c r="J31" i="5"/>
  <c r="L30" i="5"/>
  <c r="K30" i="5"/>
  <c r="K29" i="5"/>
  <c r="J29" i="5"/>
  <c r="L29" i="5" s="1"/>
  <c r="L28" i="5"/>
  <c r="K28" i="5"/>
  <c r="J28" i="5"/>
  <c r="K27" i="5"/>
  <c r="J27" i="5"/>
  <c r="L27" i="5" s="1"/>
  <c r="L26" i="5" s="1"/>
  <c r="K26" i="5"/>
  <c r="G26" i="5"/>
  <c r="D26" i="5"/>
  <c r="C26" i="5"/>
  <c r="L25" i="5"/>
  <c r="K25" i="5"/>
  <c r="K24" i="5"/>
  <c r="J24" i="5"/>
  <c r="L23" i="5"/>
  <c r="K23" i="5"/>
  <c r="K22" i="5"/>
  <c r="J22" i="5"/>
  <c r="L22" i="5" s="1"/>
  <c r="L21" i="5"/>
  <c r="K21" i="5"/>
  <c r="L20" i="5"/>
  <c r="K20" i="5"/>
  <c r="K19" i="5" s="1"/>
  <c r="F19" i="5"/>
  <c r="D19" i="5"/>
  <c r="C19" i="5"/>
  <c r="L18" i="5"/>
  <c r="L17" i="5" s="1"/>
  <c r="K18" i="5"/>
  <c r="K17" i="5" s="1"/>
  <c r="J17" i="5"/>
  <c r="E17" i="5"/>
  <c r="D17" i="5"/>
  <c r="C17" i="5"/>
  <c r="C6" i="5" s="1"/>
  <c r="L16" i="5"/>
  <c r="K16" i="5"/>
  <c r="K14" i="5" s="1"/>
  <c r="L15" i="5"/>
  <c r="K15" i="5"/>
  <c r="L14" i="5"/>
  <c r="J14" i="5"/>
  <c r="E14" i="5"/>
  <c r="E6" i="5" s="1"/>
  <c r="E34" i="5" s="1"/>
  <c r="D14" i="5"/>
  <c r="C14" i="5"/>
  <c r="L13" i="5"/>
  <c r="K13" i="5"/>
  <c r="L12" i="5"/>
  <c r="K12" i="5"/>
  <c r="L11" i="5"/>
  <c r="K11" i="5"/>
  <c r="L10" i="5"/>
  <c r="K10" i="5"/>
  <c r="L9" i="5"/>
  <c r="K9" i="5"/>
  <c r="L8" i="5"/>
  <c r="K8" i="5"/>
  <c r="K7" i="5"/>
  <c r="K6" i="5" s="1"/>
  <c r="J7" i="5"/>
  <c r="E7" i="5"/>
  <c r="D7" i="5"/>
  <c r="C7" i="5"/>
  <c r="D6" i="5"/>
  <c r="D34" i="5" s="1"/>
  <c r="A1" i="3"/>
  <c r="L24" i="5" l="1"/>
  <c r="J19" i="5"/>
  <c r="K34" i="5"/>
  <c r="L19" i="5"/>
  <c r="J6" i="5"/>
  <c r="J26" i="5"/>
  <c r="L7" i="5"/>
  <c r="L6" i="5" s="1"/>
  <c r="L34" i="5" s="1"/>
  <c r="J34" i="5" l="1"/>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<sst xmlns="http://schemas.openxmlformats.org/spreadsheetml/2006/main" count="869" uniqueCount="571">
  <si>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</si>
  <si>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</si>
  <si>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</si>
  <si>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</si>
  <si>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</si>
  <si>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</si>
  <si>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</si>
  <si>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</si>
  <si>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</si>
  <si>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</si>
  <si>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(1 de enero al 31 de Diciembre de 2023)</t>
  </si>
  <si>
    <t>CODIGO CONTABLE</t>
  </si>
  <si>
    <t>NOMBRE</t>
  </si>
  <si>
    <t>SALDO A SEPTIEMBRE 30 DE 2023</t>
  </si>
  <si>
    <t>MOVIMIENTO DEBITO</t>
  </si>
  <si>
    <t xml:space="preserve">MOVIMIENTO CREDITO </t>
  </si>
  <si>
    <t>SALDO A DICIEMBRE 31 DE 2023</t>
  </si>
  <si>
    <t>SALDO FINAL CORRIENTE</t>
  </si>
  <si>
    <t>SALDO FINAL NO CORRIENTE</t>
  </si>
  <si>
    <t>100000</t>
  </si>
  <si>
    <t>ACTIVOS</t>
  </si>
  <si>
    <t>110000</t>
  </si>
  <si>
    <t>EFECTIVO Y EQUIVALENTES AL EFECTIVO</t>
  </si>
  <si>
    <t>110500</t>
  </si>
  <si>
    <t>CAJA</t>
  </si>
  <si>
    <t>Caja menor</t>
  </si>
  <si>
    <t>130000</t>
  </si>
  <si>
    <t>CUENTAS POR COBRAR</t>
  </si>
  <si>
    <t>138400</t>
  </si>
  <si>
    <t>OTRAS CUENTAS POR COBRAR</t>
  </si>
  <si>
    <t>138416</t>
  </si>
  <si>
    <t>Enajenacion de activos</t>
  </si>
  <si>
    <t>Indemnizaciones</t>
  </si>
  <si>
    <t>138426</t>
  </si>
  <si>
    <t>Pago por cuenta de terceros</t>
  </si>
  <si>
    <t>Responsabilidades fiscales</t>
  </si>
  <si>
    <t>138435</t>
  </si>
  <si>
    <t>Otros Intereses de mora</t>
  </si>
  <si>
    <t>138455</t>
  </si>
  <si>
    <t>Reintegros</t>
  </si>
  <si>
    <t>Otras cuentas por cobrar</t>
  </si>
  <si>
    <t>138500</t>
  </si>
  <si>
    <t>CUENTAS POR COBRAR DE DIFÍCIL RECAUDO</t>
  </si>
  <si>
    <t>Otras cuentas por cobrar de difícil recaudo</t>
  </si>
  <si>
    <t>138600</t>
  </si>
  <si>
    <t>DETERIORO ACUMULADO DE CUENTAS POR COBRAR (CR)</t>
  </si>
  <si>
    <t>140000</t>
  </si>
  <si>
    <t>PRESTAMOS POR COBRAR</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</si>
  <si>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</si>
  <si>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</si>
  <si>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</si>
  <si>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</si>
  <si>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</si>
  <si>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</si>
  <si>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</si>
  <si>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</si>
  <si>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</si>
  <si>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</si>
  <si>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</si>
  <si>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</si>
  <si>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</si>
  <si>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</si>
  <si>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</si>
  <si>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</si>
  <si>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</si>
  <si>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</si>
  <si>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</si>
  <si>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</si>
  <si>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</si>
  <si>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</si>
  <si>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</si>
  <si>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</si>
  <si>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</si>
  <si>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</si>
  <si>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</si>
  <si>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</si>
  <si>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</si>
  <si>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</si>
  <si>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</si>
  <si>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</si>
  <si>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</si>
  <si>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</si>
  <si>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</si>
  <si>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</si>
  <si>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</si>
  <si>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</si>
  <si>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</si>
  <si>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</si>
  <si>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</si>
  <si>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</si>
  <si>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</si>
  <si>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</si>
  <si>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</si>
  <si>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</si>
  <si>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Bienes muebles en bodega</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</si>
  <si>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</si>
  <si>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</si>
  <si>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</si>
  <si>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</si>
  <si>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</si>
  <si>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</si>
  <si>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</si>
  <si>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</si>
  <si>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</si>
  <si>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</si>
  <si>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</si>
  <si>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</si>
  <si>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Avances para viáticos y gastos de viaje</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</si>
  <si>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</si>
  <si>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</si>
  <si>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</si>
  <si>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</si>
  <si>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</si>
  <si>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</si>
  <si>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</si>
  <si>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</si>
  <si>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</si>
  <si>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ACTIVOS INTANGIBLES</t>
  </si>
  <si>
    <t>Software</t>
  </si>
  <si>
    <t>197500</t>
  </si>
  <si>
    <t>AMORTIZACIÓN ACUMULADA DE ACTIVOS INTANGIBLES (CR</t>
  </si>
  <si>
    <t>200000</t>
  </si>
  <si>
    <t>PASIVOS</t>
  </si>
  <si>
    <t>240000</t>
  </si>
  <si>
    <t>CUENTAS POR PAGAR</t>
  </si>
  <si>
    <t>240100</t>
  </si>
  <si>
    <t>ADQUISICIÓN DE BIENES Y SERVICIOS NACIONALES</t>
  </si>
  <si>
    <t>Bienes y servicios</t>
  </si>
  <si>
    <t>240102</t>
  </si>
  <si>
    <t>Proyectos de Inversion</t>
  </si>
  <si>
    <t>242400</t>
  </si>
  <si>
    <t>DESCUENTOS DE NÓMINA</t>
  </si>
  <si>
    <t>Aportes a fondos pensionales</t>
  </si>
  <si>
    <t>Aportes a seguridad social en salud</t>
  </si>
  <si>
    <t>Sindicatos</t>
  </si>
  <si>
    <t>Cooperativas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</si>
  <si>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</si>
  <si>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</si>
  <si>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</si>
  <si>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</si>
  <si>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</si>
  <si>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</si>
  <si>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</si>
  <si>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</si>
  <si>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</si>
  <si>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</si>
  <si>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</si>
  <si>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</si>
  <si>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</si>
  <si>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Otras retenciones</t>
  </si>
  <si>
    <t>Tasas</t>
  </si>
  <si>
    <t>246000</t>
  </si>
  <si>
    <t>CRÉDITOS JUDICIALES</t>
  </si>
  <si>
    <t xml:space="preserve">Sentencias </t>
  </si>
  <si>
    <t>249000</t>
  </si>
  <si>
    <t>OTRAS CUENTAS POR PAGAR</t>
  </si>
  <si>
    <t>Recursos de acreedores reintegrados por entidades públicas</t>
  </si>
  <si>
    <t>Aportes a escuelas industriales, institutos técnicos y ESAP</t>
  </si>
  <si>
    <t>Saldos a favor de beneficiarios</t>
  </si>
  <si>
    <t>Aportes al ICBF y SENA</t>
  </si>
  <si>
    <t>250000</t>
  </si>
  <si>
    <t>BENEFICIOS A LOS EMPLEADOS</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</si>
  <si>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</si>
  <si>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</si>
  <si>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</si>
  <si>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</si>
  <si>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</si>
  <si>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</si>
  <si>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</si>
  <si>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</si>
  <si>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</si>
  <si>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</si>
  <si>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</si>
  <si>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</si>
  <si>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</si>
  <si>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</si>
  <si>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</si>
  <si>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</si>
  <si>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</si>
  <si>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</si>
  <si>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270000</t>
  </si>
  <si>
    <t>PROVISIONES</t>
  </si>
  <si>
    <t>270100</t>
  </si>
  <si>
    <t>LITIGIOS Y DEMANDAS</t>
  </si>
  <si>
    <t>Civiles</t>
  </si>
  <si>
    <t>Administrativas</t>
  </si>
  <si>
    <t>Laborales</t>
  </si>
  <si>
    <t>Otros litigios y demandas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</si>
  <si>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</si>
  <si>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</si>
  <si>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</si>
  <si>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</si>
  <si>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</si>
  <si>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</si>
  <si>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</si>
  <si>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</si>
  <si>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</si>
  <si>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</si>
  <si>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</si>
  <si>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</si>
  <si>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</si>
  <si>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</si>
  <si>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</si>
  <si>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</si>
  <si>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311001</t>
  </si>
  <si>
    <t>Utilidad o excedente del ejercicio</t>
  </si>
  <si>
    <t>400000</t>
  </si>
  <si>
    <t>INGRESOS</t>
  </si>
  <si>
    <t>440000</t>
  </si>
  <si>
    <t>TRANSFERENCIAS Y SUBVENCIONES</t>
  </si>
  <si>
    <t>442800</t>
  </si>
  <si>
    <t xml:space="preserve">OTRAS TRANSFERENCIAS </t>
  </si>
  <si>
    <t>Otros bienes derechos y recursos procedentez de entidades de gobierno</t>
  </si>
  <si>
    <t>Bienes derechos y recursos procedentes del sector privado</t>
  </si>
  <si>
    <t>470000</t>
  </si>
  <si>
    <t>OPERACIONES INTERINSTITUCIONALES</t>
  </si>
  <si>
    <t>470500</t>
  </si>
  <si>
    <t>FONDOS RECIBIDOS</t>
  </si>
  <si>
    <t>Funcionamiento</t>
  </si>
  <si>
    <t>Inversión</t>
  </si>
  <si>
    <t>472000</t>
  </si>
  <si>
    <t>OPERACIONES DE ENLACE</t>
  </si>
  <si>
    <t>Devolucion de Ingresos</t>
  </si>
  <si>
    <t>OPERACIONES SIN FLUJO DE EFECTIVO</t>
  </si>
  <si>
    <t>480000</t>
  </si>
  <si>
    <t xml:space="preserve">OTROS INGRESOS </t>
  </si>
  <si>
    <t>FINANCIEROS</t>
  </si>
  <si>
    <t>480800</t>
  </si>
  <si>
    <t>INGRESOS DIVERSOS</t>
  </si>
  <si>
    <t>480825</t>
  </si>
  <si>
    <t>sobrantes</t>
  </si>
  <si>
    <t xml:space="preserve">Aprovechamientos </t>
  </si>
  <si>
    <t>480863</t>
  </si>
  <si>
    <t>480866</t>
  </si>
  <si>
    <t>Recuperación de activos no financieros dados de baja en periodos anteriores</t>
  </si>
  <si>
    <t>483000</t>
  </si>
  <si>
    <t>REVERSIÓN DE LAS PÉRDIDAS POR DETERIORO DE VALOR</t>
  </si>
  <si>
    <t>483002</t>
  </si>
  <si>
    <t>Cuentas por cobrar</t>
  </si>
  <si>
    <t>483100</t>
  </si>
  <si>
    <t>REVERSIÓN DE PROVISIONES</t>
  </si>
  <si>
    <t>483101</t>
  </si>
  <si>
    <t>Litigios y demandas</t>
  </si>
  <si>
    <t>500000</t>
  </si>
  <si>
    <t>GASTOS</t>
  </si>
  <si>
    <t>510000</t>
  </si>
  <si>
    <t>DE ADMINISTRACIÓN Y OPERACIÓN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</si>
  <si>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</si>
  <si>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</si>
  <si>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</si>
  <si>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</si>
  <si>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</si>
  <si>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</si>
  <si>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</si>
  <si>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</si>
  <si>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</si>
  <si>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</si>
  <si>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</si>
  <si>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</si>
  <si>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</si>
  <si>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</si>
  <si>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</si>
  <si>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</si>
  <si>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</si>
  <si>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</si>
  <si>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</si>
  <si>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</si>
  <si>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</si>
  <si>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</si>
  <si>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</si>
  <si>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</si>
  <si>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</si>
  <si>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</si>
  <si>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</si>
  <si>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510708</t>
  </si>
  <si>
    <t>Cesantias Retroactivas</t>
  </si>
  <si>
    <t>Otras primas</t>
  </si>
  <si>
    <t>510800</t>
  </si>
  <si>
    <t>GASTOS DE PERSONAL DIVERSOS</t>
  </si>
  <si>
    <t>Capacitación, bienestar social y estímulos</t>
  </si>
  <si>
    <t>511100</t>
  </si>
  <si>
    <t>GENERALES</t>
  </si>
  <si>
    <t>Materiales y suministros</t>
  </si>
  <si>
    <t>Servicios públicos</t>
  </si>
  <si>
    <t>Arrendamiento</t>
  </si>
  <si>
    <t>Viáticos y gastos de viaje</t>
  </si>
  <si>
    <t>Impresos, publicaciones, suscripciones y afiliaciones</t>
  </si>
  <si>
    <t>Seguros generales</t>
  </si>
  <si>
    <t>Contratos de administración</t>
  </si>
  <si>
    <t>511178</t>
  </si>
  <si>
    <t>Otros gastos generales</t>
  </si>
  <si>
    <t>512000</t>
  </si>
  <si>
    <t>IMPUESTOS, CONTRIBUCIONES Y TASAS</t>
  </si>
  <si>
    <t>530000</t>
  </si>
  <si>
    <t>DETERIORO, DEPRECIACIONES, AMORTIZACIONES Y PROVISIONES</t>
  </si>
  <si>
    <t>534700</t>
  </si>
  <si>
    <t>DETERIORO DE CUENTAS POR COBRAR</t>
  </si>
  <si>
    <t>534790</t>
  </si>
  <si>
    <t>Softwares</t>
  </si>
  <si>
    <t>536000</t>
  </si>
  <si>
    <t>DEPRECIACIÓN DE PROPIEDADES, PLANTA Y EQUIPO</t>
  </si>
  <si>
    <t>536001</t>
  </si>
  <si>
    <t>536600</t>
  </si>
  <si>
    <t>AMORTIZACIÓN DE ACTIVOS INTANGIBLES</t>
  </si>
  <si>
    <t>536800</t>
  </si>
  <si>
    <t>PROVISIÓN LITIGIOS Y DEMANDAS</t>
  </si>
  <si>
    <t>Penales</t>
  </si>
  <si>
    <t>Obligaciones fiscales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</si>
  <si>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</si>
  <si>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</si>
  <si>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</si>
  <si>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</si>
  <si>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</si>
  <si>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</si>
  <si>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</si>
  <si>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</si>
  <si>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</si>
  <si>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</si>
  <si>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</si>
  <si>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</si>
  <si>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Devoluciones de ingresos</t>
  </si>
  <si>
    <t>580000</t>
  </si>
  <si>
    <t>OTROS GASTOS</t>
  </si>
  <si>
    <t>580200</t>
  </si>
  <si>
    <t>COMISIONES</t>
  </si>
  <si>
    <t>Comisiones sobre recursos entregados en administración</t>
  </si>
  <si>
    <t>580290</t>
  </si>
  <si>
    <t>otras comisiones</t>
  </si>
  <si>
    <t>580400</t>
  </si>
  <si>
    <t>580401</t>
  </si>
  <si>
    <t>Actualización financiera de provisiones</t>
  </si>
  <si>
    <t>580423</t>
  </si>
  <si>
    <t>Pérdida por baja en cuentas de cuentas por cobrar</t>
  </si>
  <si>
    <t>589000</t>
  </si>
  <si>
    <t>GASTOS DIVERSOS</t>
  </si>
  <si>
    <t>Pérdidas en siniestros</t>
  </si>
  <si>
    <t>589019</t>
  </si>
  <si>
    <t>Pérdidas en baja de activos no financiados</t>
  </si>
  <si>
    <t>590000</t>
  </si>
  <si>
    <t>CIERRE DE INGRESOS, GASTOS Y COSTOS</t>
  </si>
  <si>
    <t>590500</t>
  </si>
  <si>
    <t xml:space="preserve">CIERRE DE INGRESOS, GASTOS Y COSTOS </t>
  </si>
  <si>
    <t>590501</t>
  </si>
  <si>
    <t>Cierre de ingresos, gastos y costos</t>
  </si>
  <si>
    <t>800000</t>
  </si>
  <si>
    <t>CUENTAS DE ORDEN DEUDORAS</t>
  </si>
  <si>
    <t>810000</t>
  </si>
  <si>
    <t>DERECHOS CONTINGENTES</t>
  </si>
  <si>
    <t>812000</t>
  </si>
  <si>
    <t>LITIGIOS Y MECANISMOS ALTERNATIVOS DE SOLUCION DE CONFLICTOS</t>
  </si>
  <si>
    <t>830000</t>
  </si>
  <si>
    <t>DEUDORAS DE CONTROL</t>
  </si>
  <si>
    <t>831500</t>
  </si>
  <si>
    <t>ACTIVOS RETIRADOS</t>
  </si>
  <si>
    <t>Propiedades, planta y equipo</t>
  </si>
  <si>
    <t>835400</t>
  </si>
  <si>
    <t>RECUADO POR LA ENAJENACION DE BIENES AL SECTOR PRIVADO</t>
  </si>
  <si>
    <t>835403</t>
  </si>
  <si>
    <t>Bienes Muebles</t>
  </si>
  <si>
    <t>836100</t>
  </si>
  <si>
    <t>RESPONSAB ILIDADES EN PROCESO</t>
  </si>
  <si>
    <t>Internas</t>
  </si>
  <si>
    <t>839000</t>
  </si>
  <si>
    <t>OTRAS CUENTAS DEUDORAS DE CONTROL</t>
  </si>
  <si>
    <t>Otras cuentas deudoras de control</t>
  </si>
  <si>
    <t>890000</t>
  </si>
  <si>
    <t>DEUDORAS POR CONTRA (CR)</t>
  </si>
  <si>
    <t>890500</t>
  </si>
  <si>
    <t>ACTIVOS CONTINGENTES POR CONTRA (CR)</t>
  </si>
  <si>
    <t>Litigios y mecanismos alternativos de solucion de Conflictos.</t>
  </si>
  <si>
    <t>891500</t>
  </si>
  <si>
    <t>DEUDORAS DE CONTROL POR CONTRA (CR)</t>
  </si>
  <si>
    <t>Activos retirados</t>
  </si>
  <si>
    <t>Responsabilidades en Proceso</t>
  </si>
  <si>
    <t>891528</t>
  </si>
  <si>
    <t>recuado por la enajenaciòn de activos al sector privado</t>
  </si>
  <si>
    <t>891590</t>
  </si>
  <si>
    <t>Otras cuentas deudoras de control por contra</t>
  </si>
  <si>
    <t>900000</t>
  </si>
  <si>
    <t>CUENTAS DE ORDEN ACREEDORAS</t>
  </si>
  <si>
    <t>910000</t>
  </si>
  <si>
    <t>PASIVOS CONTINGENTES</t>
  </si>
  <si>
    <t>912000</t>
  </si>
  <si>
    <t>Administrativos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</si>
  <si>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</si>
  <si>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</si>
  <si>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</si>
  <si>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</si>
  <si>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</si>
  <si>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</si>
  <si>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</si>
  <si>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</si>
  <si>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</si>
  <si>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</si>
  <si>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</si>
  <si>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</si>
  <si>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</si>
  <si>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PASIVOS CONTINGENTES POR CONTRA (DB)</t>
  </si>
  <si>
    <t>Litigios y mecanismos alternativos de solucion de conflictos.</t>
  </si>
  <si>
    <t>990590</t>
  </si>
  <si>
    <t>Otros pasivos contingentes por contra</t>
  </si>
  <si>
    <t>991500</t>
  </si>
  <si>
    <t>ACREEDORAS DE CONTROL POR CONTRA (DB)</t>
  </si>
  <si>
    <t>Bienes recibidos en custodia</t>
  </si>
  <si>
    <t>SUMAS IGUALES</t>
  </si>
  <si>
    <t>DEISY YOLIMA GUTIÉRREZ HERRERA</t>
  </si>
  <si>
    <t>WILSON ANTONIO CASTRO LEGUIZAMON</t>
  </si>
  <si>
    <t>C.C. 20,533,162</t>
  </si>
  <si>
    <t>CC: 79,577,525</t>
  </si>
  <si>
    <t>ASESORA RECURSOS FINANCIEROS</t>
  </si>
  <si>
    <t>CONTADOR SDIS -T.P. 57966-T</t>
  </si>
  <si>
    <t>CGN2005_002_SALDO_DE_OPERACIONES RECIPROCAS</t>
  </si>
  <si>
    <t>Cifras en Pesos</t>
  </si>
  <si>
    <t>Codigo Contable Subcuenta</t>
  </si>
  <si>
    <t>Nombre de la Subcuenta</t>
  </si>
  <si>
    <t>Codigo entidad Reciproca</t>
  </si>
  <si>
    <t>Nombre entidad Reciproca</t>
  </si>
  <si>
    <t>Valor Corriente</t>
  </si>
  <si>
    <t>Valor No Corriente</t>
  </si>
  <si>
    <t>DEPARTAMENTO ADMINISTRATIVO PARA LA PROSPERIDAD SOCIAL</t>
  </si>
  <si>
    <t>SECRETARIA DISTRITAL DE HACIENDA</t>
  </si>
  <si>
    <t>INSTITUTO DISTRITAL PARA LA PROTECCION DE LA NIÑEZ Y LA JUVENTUD</t>
  </si>
  <si>
    <t>INSTUTUTO DISTRITAL DE LAS ARTES -IDARTES</t>
  </si>
  <si>
    <t>023900000</t>
  </si>
  <si>
    <t>INSTITUTO COLOMBIANO DE BIENESTAR FAMILIAR</t>
  </si>
  <si>
    <t>FONDO DE DESARROLLO LOCAL USAQUEN</t>
  </si>
  <si>
    <t>FONDO DE DESARROLLO LOCAL CHAPINERO</t>
  </si>
  <si>
    <t>FONDO DE DESARROLLO LOCAL SAN CRISTOBAL</t>
  </si>
  <si>
    <t>FONDO DE DESARROLLO LOCAL DE USME</t>
  </si>
  <si>
    <t>FONDO DE DESARROLLO LOCAL TUNJUELITO</t>
  </si>
  <si>
    <t>FONDO DE DESARROLLO LOCAL BOSA</t>
  </si>
  <si>
    <t>FONDO DE DESARROLLO LOCAL KENNEDY</t>
  </si>
  <si>
    <t>FONDO DE DESARROLLO LOCAL FONTIBON</t>
  </si>
  <si>
    <t>FONDO DE DESARROLLO LOCAL ENGATIVA</t>
  </si>
  <si>
    <t>FONDO DE DESARROLLO LOCAL SUBA</t>
  </si>
  <si>
    <t>FONDO DE DESARROLLO BARRIOS UNIDOS</t>
  </si>
  <si>
    <t>FONDO DE DESARROLLO LOCAL TEUSAQUILLO</t>
  </si>
  <si>
    <t>FONDO DE DESARROLLO LOCAL MARTIRES</t>
  </si>
  <si>
    <t>FONDO DE DESARROLLO LOCAL ANTONIO NARIñO</t>
  </si>
  <si>
    <t>FONDO DE DESARROLLO LOCAL PUENTE ARANDA</t>
  </si>
  <si>
    <t>FONDO DE DESARROLO LOCAL CANDELARIA</t>
  </si>
  <si>
    <t>FONDO DE DESARROLLO LOCAL R.U.U</t>
  </si>
  <si>
    <t>FONDO DE DESARROLLO LOCAL CIUDAD BOLIVAR</t>
  </si>
  <si>
    <t>FONDO DE DESARROLLO LOCAL SUMAPAZ</t>
  </si>
  <si>
    <t>Encargos fiduciario - Fiducia de administración</t>
  </si>
  <si>
    <t>FONDO DE PRESTACIONES ECONOMICAS-CESANTIAS Y PENSIONES FONCEP</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</si>
  <si>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</si>
  <si>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</si>
  <si>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</si>
  <si>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</si>
  <si>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</si>
  <si>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</si>
  <si>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</si>
  <si>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ESTADO DE SITUACION FINANCIERA</t>
  </si>
  <si>
    <t>(con corte al 31 de dIciembre de 2023)</t>
  </si>
  <si>
    <t>(Cifras en Pesos)</t>
  </si>
  <si>
    <t>NOTA</t>
  </si>
  <si>
    <t>ACTIVO</t>
  </si>
  <si>
    <t>PASIVO</t>
  </si>
  <si>
    <t>CORRIENTE</t>
  </si>
  <si>
    <t xml:space="preserve"> </t>
  </si>
  <si>
    <t>AVANCES Y ANTICIPOS RECIBIDOS</t>
  </si>
  <si>
    <t>NO CORRIENTE</t>
  </si>
  <si>
    <t>TOTAL PASIVO</t>
  </si>
  <si>
    <t>PATRIMONIO DE LAS ENTIDADES DE GOBIERNO</t>
  </si>
  <si>
    <t>TOTAL PATRIMONIO</t>
  </si>
  <si>
    <t>TOTAL ACTIVO</t>
  </si>
  <si>
    <t>TOTAL PASIVO + PATRIMONIO</t>
  </si>
  <si>
    <t>ACTIVOS CONTINGENTES</t>
  </si>
  <si>
    <t>Documento firmado electronicamente de acuerdo con la ley 527 de 1999 y el decreto 2364 de 2012</t>
  </si>
  <si>
    <t>ESTADO DE RESULTADOS</t>
  </si>
  <si>
    <t>DE ADMINISTRACIÓN</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</si>
  <si>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</si>
  <si>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</si>
  <si>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</si>
  <si>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</si>
  <si>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</si>
  <si>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</si>
  <si>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</si>
  <si>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</si>
  <si>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</si>
  <si>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</si>
  <si>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</si>
  <si>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</si>
  <si>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</si>
  <si>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</si>
  <si>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</si>
  <si>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</si>
  <si>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</si>
  <si>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</si>
  <si>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</si>
  <si>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</si>
  <si>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El reporte de SIPROJ no muestra los  procesos terminados con fallo desfavorable</t>
  </si>
  <si>
    <t>OtrasSentencias</t>
  </si>
  <si>
    <t>Laudos arbitrales y conciliaciones extrajudiciales</t>
  </si>
  <si>
    <t>Arbitrajes</t>
  </si>
  <si>
    <t>Conciliaciones Extrajudiciales</t>
  </si>
  <si>
    <t>Otros créditos judiciales</t>
  </si>
  <si>
    <t>Otros creditos judiciales</t>
  </si>
  <si>
    <t>Procesos con saldo cero en reporte SIPROJ</t>
  </si>
  <si>
    <t>Litigios y mecanismos alternativos de solución de conflictos</t>
  </si>
  <si>
    <t>Otros litigios y mecanismos alternativos de solución de conflictos</t>
  </si>
  <si>
    <t>NA</t>
  </si>
  <si>
    <t>Obligaciones Remotas</t>
  </si>
  <si>
    <t>Estas obligaciones se revelan  pero no se reconocen contablemente</t>
  </si>
  <si>
    <t>Procesos SIN Obligaciòn</t>
  </si>
  <si>
    <t>TOTAL OBLIGACIONES EN CONTRA</t>
  </si>
  <si>
    <t>CC: 79.577.525</t>
  </si>
  <si>
    <t>ESTADO DE CAMBIOS EN EL PATRIMONIO</t>
  </si>
  <si>
    <t>A 31 DE DICIEMBRE DE 2023</t>
  </si>
  <si>
    <t>Saldo del patrimonio a Diciembre 31 de 2022</t>
  </si>
  <si>
    <t xml:space="preserve">Variaciones patrimoniales durante el año </t>
  </si>
  <si>
    <t>Saldo del patrimonio a Diciembre 31 de 2023</t>
  </si>
  <si>
    <t>DETALLE DE LAS VARIACIONES PATRIMONIALES</t>
  </si>
  <si>
    <t>DICIEMBRE 31 DE 2023</t>
  </si>
  <si>
    <t>DICIEMBRE 31 DE 2022</t>
  </si>
  <si>
    <t>VARIACION</t>
  </si>
  <si>
    <t xml:space="preserve">INCREMENTOS </t>
  </si>
  <si>
    <t>312500</t>
  </si>
  <si>
    <t>PATRIMONIO PÚBLICO INCORPORADO</t>
  </si>
  <si>
    <t>TOTAL INCREMENTOS</t>
  </si>
  <si>
    <t>DISMINUCIONES</t>
  </si>
  <si>
    <t>TOTAL DISMINUCIONES</t>
  </si>
  <si>
    <t>PARTIDAS SIN VARIACION</t>
  </si>
  <si>
    <t>TOTAL PARTIDAS SIN VARIACION</t>
  </si>
  <si>
    <t>Otros bienes, derechos y recursos en efectivo procedentes de entidades de gobierno</t>
  </si>
  <si>
    <t>ROBERTO CARLOS ANGULO SALAZAR</t>
  </si>
  <si>
    <t>C.C. 80,060,611</t>
  </si>
  <si>
    <t>SECRETARIO DISTRITAL</t>
  </si>
  <si>
    <t>FONDO DE DESARROLLO LOCAL SANTAFE</t>
  </si>
  <si>
    <t>(Del 01 de enero al 31 de Diciembre de 2023)</t>
  </si>
  <si>
    <t>7.2.4</t>
  </si>
  <si>
    <t>7.3</t>
  </si>
  <si>
    <t>10.3</t>
  </si>
  <si>
    <t>10.1</t>
  </si>
  <si>
    <t>14.1</t>
  </si>
  <si>
    <t>16.1</t>
  </si>
  <si>
    <t>10.2</t>
  </si>
  <si>
    <t>21.1.1</t>
  </si>
  <si>
    <t>21.1.2</t>
  </si>
  <si>
    <t>21.1.3</t>
  </si>
  <si>
    <t>21.1.5</t>
  </si>
  <si>
    <t>21.1.6</t>
  </si>
  <si>
    <t>22.1</t>
  </si>
  <si>
    <t>22.2</t>
  </si>
  <si>
    <t>23</t>
  </si>
  <si>
    <t>23.1</t>
  </si>
  <si>
    <t>24</t>
  </si>
  <si>
    <t>26.1</t>
  </si>
  <si>
    <t>26.2</t>
  </si>
  <si>
    <t>27.1</t>
  </si>
  <si>
    <t>28.1.1</t>
  </si>
  <si>
    <t>28.1.2</t>
  </si>
  <si>
    <t>28.2</t>
  </si>
  <si>
    <t>28.2.1</t>
  </si>
  <si>
    <t>28.2.2</t>
  </si>
  <si>
    <t xml:space="preserve">REVERSIÓN DE LAS PÉRDIDAS POR DETERIORO </t>
  </si>
  <si>
    <t>29.1</t>
  </si>
  <si>
    <t>29.2</t>
  </si>
  <si>
    <t>29.3</t>
  </si>
  <si>
    <t>29.4</t>
  </si>
  <si>
    <t>29.5</t>
  </si>
  <si>
    <t>Elaboró: Wilson Antonio Castro Leguizamon - Contador SDIS</t>
  </si>
  <si>
    <t xml:space="preserve">Aprobó: Lina María Sánchez Romero – Subsecretaria de Gestión Institucional </t>
  </si>
  <si>
    <r>
      <t>Revisó:   Deisy</t>
    </r>
    <r>
      <rPr>
        <sz val="10"/>
        <color rgb="FF000000"/>
        <rFont val="Arial"/>
        <family val="2"/>
      </rPr>
      <t xml:space="preserve"> Yolima Gutiérrez Herrera </t>
    </r>
    <r>
      <rPr>
        <sz val="10"/>
        <color theme="1"/>
        <rFont val="Arial"/>
        <family val="2"/>
      </rPr>
      <t xml:space="preserve">– Asesora de Recursos Financieros </t>
    </r>
    <r>
      <rPr>
        <b/>
        <sz val="10"/>
        <color theme="1"/>
        <rFont val="Arial"/>
        <family val="2"/>
      </rPr>
      <t>-</t>
    </r>
    <r>
      <rPr>
        <b/>
        <sz val="7"/>
        <color theme="1"/>
        <rFont val="Arial"/>
        <family val="2"/>
      </rPr>
      <t/>
    </r>
  </si>
  <si>
    <r>
      <t>Aprobó:</t>
    </r>
    <r>
      <rPr>
        <sz val="10"/>
        <color rgb="FF000000"/>
        <rFont val="Arial"/>
        <family val="2"/>
      </rPr>
      <t xml:space="preserve"> Gloria Matilde Torres Cruz – Directora de Gestión Corporativa ( E )</t>
    </r>
  </si>
  <si>
    <r>
      <t>Revisó:   Deisy</t>
    </r>
    <r>
      <rPr>
        <sz val="10"/>
        <color rgb="FF000000"/>
        <rFont val="Arial"/>
        <family val="2"/>
      </rPr>
      <t xml:space="preserve"> Yolima Gutiérrez Herrera </t>
    </r>
    <r>
      <rPr>
        <sz val="10"/>
        <color theme="1"/>
        <rFont val="Arial"/>
        <family val="2"/>
      </rPr>
      <t xml:space="preserve">– Asesora de Recursos Financieros </t>
    </r>
    <r>
      <rPr>
        <b/>
        <sz val="7"/>
        <color theme="1"/>
        <rFont val="Arial"/>
        <family val="2"/>
      </rPr>
      <t/>
    </r>
  </si>
  <si>
    <r>
      <t>Revisó:   Deisy</t>
    </r>
    <r>
      <rPr>
        <sz val="16"/>
        <color rgb="FF000000"/>
        <rFont val="Arial"/>
        <family val="2"/>
      </rPr>
      <t xml:space="preserve"> Yolima Gutiérrez Herrera </t>
    </r>
    <r>
      <rPr>
        <sz val="16"/>
        <color theme="1"/>
        <rFont val="Arial"/>
        <family val="2"/>
      </rPr>
      <t xml:space="preserve">– Asesora de Recursos Financieros </t>
    </r>
    <r>
      <rPr>
        <b/>
        <sz val="7"/>
        <color theme="1"/>
        <rFont val="Arial"/>
        <family val="2"/>
      </rPr>
      <t/>
    </r>
  </si>
  <si>
    <r>
      <t>Aprobó:</t>
    </r>
    <r>
      <rPr>
        <sz val="16"/>
        <color rgb="FF000000"/>
        <rFont val="Arial"/>
        <family val="2"/>
      </rPr>
      <t xml:space="preserve"> Gloria Matilde Torres Cruz – Directora de Gestión Corporativa ( E )</t>
    </r>
  </si>
  <si>
    <t>ROBERTO  ANGULO SALAZAR</t>
  </si>
  <si>
    <t>ROBERTO ANGULO SALAZAR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</si>
</sst>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000000000"/>
    <numFmt numFmtId="165" formatCode="_(* #,##0.00_);_(* \(#,##0.00\);_(* &quot;-&quot;??_);_(@_)"/>
    <numFmt numFmtId="166" formatCode="_-* #,##0.00\ [$€-1]_-;\-* #,##0.00\ [$€-1]_-;_-* &quot;-&quot;??\ [$€-1]_-"/>
    <numFmt numFmtId="167" formatCode="[$-C0A]d\-mmm\-yyyy;@"/>
    <numFmt numFmtId="168" formatCode="&quot;Saldo del patrimonio a&quot;\ mmmm\ &quot;de&quot;\ d\ &quot;de&quot;\ yyyy"/>
    <numFmt numFmtId="169" formatCode="_(* #,##0_);_(* \(#,##0\);_(* &quot;-&quot;??_);_(@_)"/>
  </numFmts>
  <fonts count="52"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0"/>
      <name val="Arial"/>
      <family val="2"/>
    </font>
    <font>
      <b/>
      <sz val="16"/>
      <color indexed="10"/>
      <name val="Arial"/>
      <family val="2"/>
    </font>
    <font>
      <b/>
      <sz val="14"/>
      <color indexed="39"/>
      <name val="Arial"/>
      <family val="2"/>
    </font>
    <font>
      <sz val="16"/>
      <name val="Arial"/>
      <family val="2"/>
    </font>
    <font>
      <b/>
      <sz val="16"/>
      <name val="Arial"/>
      <family val="2"/>
    </font>
    <font>
      <b/>
      <sz val="22"/>
      <name val="Arial"/>
      <family val="2"/>
    </font>
    <font>
      <sz val="20"/>
      <name val="Arial"/>
      <family val="2"/>
    </font>
    <font>
      <sz val="16"/>
      <color indexed="8"/>
      <name val="Arial"/>
      <family val="2"/>
    </font>
    <font>
      <b/>
      <sz val="16"/>
      <color indexed="8"/>
      <name val="Arial"/>
      <family val="2"/>
    </font>
    <font>
      <sz val="1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b/>
      <sz val="20"/>
      <name val="Arial"/>
      <family val="2"/>
    </font>
    <font>
      <sz val="14"/>
      <name val="Arial"/>
      <family val="2"/>
    </font>
    <font>
      <sz val="12"/>
      <color theme="1"/>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color rgb="FFFF0000"/>
      <name val="Arial"/>
      <family val="2"/>
    </font>
    <font>
      <b/>
      <sz val="11"/>
      <name val="Arial Narrow"/>
      <family val="2"/>
    </font>
    <font>
      <sz val="11"/>
      <name val="Arial Narrow"/>
      <family val="2"/>
    </font>
    <font>
      <sz val="10"/>
      <color rgb="FFFF0000"/>
      <name val="Arial"/>
      <family val="2"/>
    </font>
    <font>
      <b/>
      <sz val="14"/>
      <color indexed="8"/>
      <name val="Arial"/>
      <family val="2"/>
    </font>
    <font>
      <sz val="14"/>
      <color indexed="8"/>
      <name val="Arial"/>
      <family val="2"/>
    </font>
    <font>
      <b/>
      <sz val="9"/>
      <color indexed="81"/>
      <name val="Tahoma"/>
      <family val="2"/>
    </font>
    <font>
      <b/>
      <i/>
      <sz val="16"/>
      <name val="Arial"/>
      <family val="2"/>
    </font>
    <font>
      <sz val="11"/>
      <name val="Arial"/>
      <family val="2"/>
    </font>
    <font>
      <b/>
      <sz val="11"/>
      <color indexed="8"/>
      <name val="Arial"/>
      <family val="2"/>
    </font>
    <font>
      <sz val="7"/>
      <color theme="1"/>
      <name val="Arial"/>
      <family val="2"/>
    </font>
    <font>
      <sz val="7"/>
      <name val="Arial"/>
      <family val="2"/>
    </font>
    <font>
      <b/>
      <sz val="16"/>
      <name val="Arial Narrow"/>
      <family val="2"/>
    </font>
    <font>
      <sz val="11"/>
      <name val="Calibri"/>
      <family val="2"/>
      <scheme val="minor"/>
    </font>
    <font>
      <b/>
      <sz val="7"/>
      <color theme="1"/>
      <name val="Arial"/>
      <family val="2"/>
    </font>
    <font>
      <sz val="8"/>
      <color theme="1"/>
      <name val="Arial"/>
      <family val="2"/>
    </font>
    <font>
      <sz val="8"/>
      <color rgb="FF000000"/>
      <name val="Arial"/>
      <family val="2"/>
    </font>
    <font>
      <sz val="10"/>
      <color theme="1"/>
      <name val="Arial"/>
      <family val="2"/>
    </font>
    <font>
      <sz val="10"/>
      <color rgb="FF000000"/>
      <name val="Arial"/>
      <family val="2"/>
    </font>
    <font>
      <b/>
      <sz val="10"/>
      <color theme="1"/>
      <name val="Arial"/>
      <family val="2"/>
    </font>
    <font>
      <sz val="16"/>
      <color theme="1"/>
      <name val="Arial"/>
      <family val="2"/>
    </font>
    <font>
      <sz val="16"/>
      <color rgb="FF000000"/>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solid">
        <fgColor theme="9" tint="0.79998168889431442"/>
        <bgColor indexed="64"/>
      </patternFill>
    </fill>
    <fill>
      <patternFill patternType="solid">
        <fgColor indexed="65"/>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lightGray">
        <bgColor theme="9" tint="0.59999389629810485"/>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solid">
        <fgColor rgb="FFFFFF99"/>
        <bgColor rgb="FF000000"/>
      </patternFill>
    </fill>
    <fill>
      <patternFill patternType="lightGray">
        <bgColor theme="9" tint="0.79995117038483843"/>
      </patternFill>
    </fill>
    <fill>
      <patternFill patternType="solid">
        <fgColor theme="9" tint="0.39997558519241921"/>
        <bgColor indexed="64"/>
      </patternFill>
    </fill>
    <fill>
      <patternFill patternType="lightGray">
        <bgColor theme="9" tint="0.39994506668294322"/>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24">
    <xf numFmtId="0" fontId="0" fillId="0" borderId="0"/>
    <xf numFmtId="165" fontId="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9" fontId="1" fillId="0" borderId="0" applyFont="0" applyFill="0" applyBorder="0" applyAlignment="0" applyProtection="0"/>
  </cellStyleXfs>
  <cellXfs count="461">
    <xf numFmtId="0" fontId="0" fillId="0" borderId="0" xfId="0"/>
    <xf numFmtId="49" fontId="3" fillId="0" borderId="1" xfId="2" applyNumberFormat="1" applyFont="1" applyFill="1" applyBorder="1" applyAlignment="1" applyProtection="1">
      <alignment horizontal="left"/>
    </xf>
    <xf numFmtId="0" fontId="3" fillId="0" borderId="2" xfId="2" applyFont="1" applyFill="1" applyBorder="1" applyAlignment="1" applyProtection="1">
      <alignment horizontal="left"/>
    </xf>
    <xf numFmtId="3" fontId="4" fillId="0" borderId="2" xfId="2" applyNumberFormat="1" applyFont="1" applyFill="1" applyBorder="1" applyAlignment="1">
      <alignment horizontal="justify"/>
    </xf>
    <xf numFmtId="3" fontId="3" fillId="0" borderId="2" xfId="2" applyNumberFormat="1" applyFont="1" applyFill="1" applyBorder="1" applyAlignment="1"/>
    <xf numFmtId="3" fontId="4" fillId="0" borderId="2" xfId="2" applyNumberFormat="1" applyFont="1" applyFill="1" applyBorder="1"/>
    <xf numFmtId="3" fontId="4" fillId="0" borderId="3" xfId="2" applyNumberFormat="1" applyFont="1" applyFill="1" applyBorder="1"/>
    <xf numFmtId="3" fontId="4" fillId="0" borderId="0" xfId="2" applyNumberFormat="1" applyFont="1" applyFill="1" applyBorder="1"/>
    <xf numFmtId="0" fontId="2" fillId="0" borderId="0" xfId="2"/>
    <xf numFmtId="49" fontId="3" fillId="0" borderId="4" xfId="2" applyNumberFormat="1" applyFont="1" applyFill="1" applyBorder="1" applyAlignment="1" applyProtection="1">
      <alignment horizontal="left"/>
    </xf>
    <xf numFmtId="0" fontId="3" fillId="0" borderId="0" xfId="2" applyFont="1" applyFill="1" applyBorder="1" applyAlignment="1" applyProtection="1">
      <alignment horizontal="left"/>
    </xf>
    <xf numFmtId="3" fontId="4" fillId="0" borderId="5" xfId="2" applyNumberFormat="1" applyFont="1" applyFill="1" applyBorder="1"/>
    <xf numFmtId="0" fontId="5" fillId="0" borderId="0" xfId="3" applyFont="1" applyFill="1" applyBorder="1" applyAlignment="1" applyProtection="1">
      <alignment horizontal="left"/>
      <protection locked="0"/>
    </xf>
    <xf numFmtId="1" fontId="5" fillId="0" borderId="0" xfId="3" applyNumberFormat="1" applyFont="1" applyFill="1" applyBorder="1" applyAlignment="1" applyProtection="1">
      <alignment horizontal="left"/>
      <protection locked="0"/>
    </xf>
    <xf numFmtId="49" fontId="3" fillId="0" borderId="4" xfId="4" applyNumberFormat="1" applyFont="1" applyFill="1" applyBorder="1" applyAlignment="1" applyProtection="1">
      <alignment horizontal="left"/>
    </xf>
    <xf numFmtId="14" fontId="3" fillId="0" borderId="0" xfId="4" applyNumberFormat="1" applyFont="1" applyFill="1" applyBorder="1" applyAlignment="1" applyProtection="1">
      <alignment horizontal="left"/>
      <protection locked="0"/>
    </xf>
    <xf numFmtId="3" fontId="2" fillId="0" borderId="0" xfId="2" applyNumberFormat="1"/>
    <xf numFmtId="14" fontId="3" fillId="0" borderId="0" xfId="2" applyNumberFormat="1" applyFont="1" applyFill="1" applyBorder="1" applyAlignment="1" applyProtection="1">
      <alignment horizontal="left"/>
      <protection locked="0"/>
    </xf>
    <xf numFmtId="49" fontId="3" fillId="0" borderId="7" xfId="2" applyNumberFormat="1" applyFont="1" applyFill="1" applyBorder="1" applyAlignment="1" applyProtection="1">
      <alignment horizontal="left"/>
    </xf>
    <xf numFmtId="14" fontId="3" fillId="0" borderId="8" xfId="2" applyNumberFormat="1" applyFont="1" applyFill="1" applyBorder="1" applyAlignment="1" applyProtection="1">
      <alignment horizontal="left"/>
      <protection locked="0"/>
    </xf>
    <xf numFmtId="3" fontId="4" fillId="0" borderId="8" xfId="2" applyNumberFormat="1" applyFont="1" applyFill="1" applyBorder="1"/>
    <xf numFmtId="3" fontId="4" fillId="0" borderId="9" xfId="2" applyNumberFormat="1" applyFont="1" applyFill="1" applyBorder="1"/>
    <xf numFmtId="49" fontId="3" fillId="0" borderId="10" xfId="2" applyNumberFormat="1" applyFont="1" applyFill="1" applyBorder="1" applyAlignment="1" applyProtection="1">
      <alignment horizontal="justify"/>
    </xf>
    <xf numFmtId="0" fontId="3" fillId="0" borderId="10" xfId="2" applyFont="1" applyFill="1" applyBorder="1" applyAlignment="1" applyProtection="1">
      <alignment horizontal="center"/>
    </xf>
    <xf numFmtId="3" fontId="3" fillId="0" borderId="11" xfId="5" applyNumberFormat="1" applyFont="1" applyBorder="1" applyAlignment="1" applyProtection="1">
      <alignment horizontal="center" wrapText="1"/>
      <protection locked="0"/>
    </xf>
    <xf numFmtId="3" fontId="3" fillId="0" borderId="10" xfId="2" applyNumberFormat="1" applyFont="1" applyBorder="1" applyAlignment="1" applyProtection="1">
      <alignment horizontal="center" wrapText="1"/>
      <protection locked="0"/>
    </xf>
    <xf numFmtId="3" fontId="3" fillId="0" borderId="10" xfId="2" applyNumberFormat="1" applyFont="1" applyFill="1" applyBorder="1" applyAlignment="1" applyProtection="1">
      <alignment horizontal="center" wrapText="1"/>
      <protection locked="0"/>
    </xf>
    <xf numFmtId="3" fontId="3" fillId="0" borderId="10" xfId="2" applyNumberFormat="1" applyFont="1" applyFill="1" applyBorder="1" applyAlignment="1" applyProtection="1">
      <alignment horizontal="center" wrapText="1"/>
    </xf>
    <xf numFmtId="49" fontId="7" fillId="0" borderId="12" xfId="2" applyNumberFormat="1" applyFont="1" applyFill="1" applyBorder="1" applyAlignment="1" applyProtection="1">
      <alignment horizontal="left"/>
    </xf>
    <xf numFmtId="3" fontId="7" fillId="0" borderId="11" xfId="2" applyNumberFormat="1" applyFont="1" applyFill="1" applyBorder="1" applyAlignment="1" applyProtection="1">
      <alignment horizontal="left"/>
    </xf>
    <xf numFmtId="3" fontId="7" fillId="0" borderId="11" xfId="2" applyNumberFormat="1" applyFont="1" applyFill="1" applyBorder="1" applyAlignment="1" applyProtection="1">
      <alignment horizontal="right"/>
    </xf>
    <xf numFmtId="49" fontId="8" fillId="0" borderId="13" xfId="2" applyNumberFormat="1" applyFont="1" applyFill="1" applyBorder="1" applyAlignment="1" applyProtection="1">
      <alignment horizontal="left"/>
    </xf>
    <xf numFmtId="3" fontId="8" fillId="0" borderId="6" xfId="2" applyNumberFormat="1" applyFont="1" applyFill="1" applyBorder="1" applyAlignment="1" applyProtection="1">
      <alignment horizontal="left"/>
    </xf>
    <xf numFmtId="3" fontId="8" fillId="0" borderId="6" xfId="2" applyNumberFormat="1" applyFont="1" applyFill="1" applyBorder="1" applyAlignment="1" applyProtection="1">
      <alignment horizontal="right"/>
    </xf>
    <xf numFmtId="49" fontId="3" fillId="0" borderId="13" xfId="2" applyNumberFormat="1" applyFont="1" applyFill="1" applyBorder="1" applyAlignment="1" applyProtection="1">
      <alignment horizontal="left"/>
    </xf>
    <xf numFmtId="3" fontId="3" fillId="0" borderId="6" xfId="2" applyNumberFormat="1" applyFont="1" applyFill="1" applyBorder="1" applyAlignment="1" applyProtection="1">
      <alignment horizontal="left"/>
    </xf>
    <xf numFmtId="3" fontId="3" fillId="0" borderId="6" xfId="2" applyNumberFormat="1" applyFont="1" applyFill="1" applyBorder="1" applyAlignment="1" applyProtection="1">
      <alignment horizontal="right"/>
    </xf>
    <xf numFmtId="3" fontId="4" fillId="0" borderId="6" xfId="2" applyNumberFormat="1" applyFont="1" applyFill="1" applyBorder="1" applyAlignment="1" applyProtection="1"/>
    <xf numFmtId="3" fontId="4" fillId="0" borderId="6" xfId="2" applyNumberFormat="1" applyFont="1" applyFill="1" applyBorder="1" applyAlignment="1" applyProtection="1">
      <alignment horizontal="right"/>
      <protection locked="0"/>
    </xf>
    <xf numFmtId="3" fontId="4" fillId="0" borderId="15" xfId="2" applyNumberFormat="1" applyFont="1" applyFill="1" applyBorder="1" applyAlignment="1" applyProtection="1">
      <alignment horizontal="right"/>
    </xf>
    <xf numFmtId="3" fontId="4" fillId="0" borderId="6" xfId="2" applyNumberFormat="1" applyFont="1" applyFill="1" applyBorder="1" applyAlignment="1" applyProtection="1">
      <alignment horizontal="right"/>
    </xf>
    <xf numFmtId="3" fontId="3" fillId="0" borderId="6" xfId="5" applyNumberFormat="1" applyFont="1" applyFill="1" applyBorder="1" applyAlignment="1" applyProtection="1">
      <alignment horizontal="left"/>
    </xf>
    <xf numFmtId="3" fontId="3" fillId="0" borderId="15" xfId="2" applyNumberFormat="1" applyFont="1" applyFill="1" applyBorder="1" applyAlignment="1" applyProtection="1">
      <alignment horizontal="right"/>
    </xf>
    <xf numFmtId="3" fontId="3" fillId="0" borderId="6" xfId="2" applyNumberFormat="1" applyFont="1" applyFill="1" applyBorder="1" applyAlignment="1" applyProtection="1">
      <alignment horizontal="right"/>
      <protection locked="0"/>
    </xf>
    <xf numFmtId="0" fontId="2" fillId="0" borderId="0" xfId="2" applyFill="1" applyBorder="1"/>
    <xf numFmtId="49" fontId="7" fillId="0" borderId="13" xfId="2" applyNumberFormat="1" applyFont="1" applyFill="1" applyBorder="1" applyAlignment="1" applyProtection="1">
      <alignment horizontal="left"/>
    </xf>
    <xf numFmtId="3" fontId="7" fillId="0" borderId="6" xfId="2" applyNumberFormat="1" applyFont="1" applyFill="1" applyBorder="1" applyAlignment="1" applyProtection="1">
      <alignment horizontal="left"/>
    </xf>
    <xf numFmtId="3" fontId="7" fillId="0" borderId="6" xfId="2" applyNumberFormat="1" applyFont="1" applyFill="1" applyBorder="1" applyAlignment="1" applyProtection="1">
      <alignment horizontal="right"/>
    </xf>
    <xf numFmtId="3" fontId="3" fillId="0" borderId="6" xfId="6" applyNumberFormat="1" applyFont="1" applyFill="1" applyBorder="1" applyAlignment="1" applyProtection="1">
      <alignment horizontal="right"/>
    </xf>
    <xf numFmtId="3" fontId="4" fillId="0" borderId="6" xfId="6" applyNumberFormat="1" applyFont="1" applyFill="1" applyBorder="1" applyAlignment="1" applyProtection="1"/>
    <xf numFmtId="3" fontId="4" fillId="0" borderId="6" xfId="6" applyNumberFormat="1" applyFont="1" applyFill="1" applyBorder="1" applyAlignment="1" applyProtection="1">
      <alignment horizontal="right"/>
      <protection locked="0"/>
    </xf>
    <xf numFmtId="0" fontId="4" fillId="0" borderId="0" xfId="6" applyFont="1" applyFill="1" applyProtection="1"/>
    <xf numFmtId="0" fontId="4" fillId="0" borderId="0" xfId="6" applyFont="1" applyFill="1"/>
    <xf numFmtId="3" fontId="3" fillId="0" borderId="6" xfId="8" applyNumberFormat="1" applyFont="1" applyFill="1" applyBorder="1" applyAlignment="1" applyProtection="1">
      <alignment horizontal="left"/>
    </xf>
    <xf numFmtId="3" fontId="4" fillId="0" borderId="6" xfId="8" applyNumberFormat="1" applyFont="1" applyFill="1" applyBorder="1" applyAlignment="1" applyProtection="1"/>
    <xf numFmtId="3" fontId="4" fillId="0" borderId="6" xfId="9" applyNumberFormat="1" applyFont="1" applyFill="1" applyBorder="1" applyAlignment="1" applyProtection="1"/>
    <xf numFmtId="3" fontId="4" fillId="0" borderId="17" xfId="2" applyNumberFormat="1" applyFont="1" applyFill="1" applyBorder="1" applyAlignment="1" applyProtection="1"/>
    <xf numFmtId="49" fontId="7" fillId="0" borderId="10" xfId="2" applyNumberFormat="1" applyFont="1" applyFill="1" applyBorder="1" applyAlignment="1" applyProtection="1">
      <alignment horizontal="left"/>
    </xf>
    <xf numFmtId="3" fontId="7" fillId="0" borderId="10" xfId="2" applyNumberFormat="1" applyFont="1" applyFill="1" applyBorder="1" applyAlignment="1" applyProtection="1">
      <alignment horizontal="right"/>
    </xf>
    <xf numFmtId="0" fontId="9" fillId="3" borderId="1" xfId="2" applyFont="1" applyFill="1" applyBorder="1" applyAlignment="1">
      <alignment wrapText="1"/>
    </xf>
    <xf numFmtId="0" fontId="9" fillId="3" borderId="2" xfId="2" applyFont="1" applyFill="1" applyBorder="1" applyAlignment="1">
      <alignment wrapText="1"/>
    </xf>
    <xf numFmtId="3" fontId="9" fillId="3" borderId="2" xfId="2" applyNumberFormat="1" applyFont="1" applyFill="1" applyBorder="1" applyAlignment="1">
      <alignment wrapText="1"/>
    </xf>
    <xf numFmtId="0" fontId="9" fillId="3" borderId="3" xfId="2" applyFont="1" applyFill="1" applyBorder="1" applyAlignment="1">
      <alignment wrapText="1"/>
    </xf>
    <xf numFmtId="0" fontId="9" fillId="3" borderId="4" xfId="2" applyFont="1" applyFill="1" applyBorder="1" applyAlignment="1">
      <alignment wrapText="1"/>
    </xf>
    <xf numFmtId="0" fontId="9" fillId="3" borderId="0" xfId="2" applyFont="1" applyFill="1" applyBorder="1" applyAlignment="1">
      <alignment wrapText="1"/>
    </xf>
    <xf numFmtId="3" fontId="9" fillId="3" borderId="0" xfId="2" applyNumberFormat="1" applyFont="1" applyFill="1" applyBorder="1" applyAlignment="1">
      <alignment wrapText="1"/>
    </xf>
    <xf numFmtId="0" fontId="9" fillId="3" borderId="5" xfId="2" applyFont="1" applyFill="1" applyBorder="1" applyAlignment="1">
      <alignment wrapText="1"/>
    </xf>
    <xf numFmtId="0" fontId="9" fillId="3" borderId="0" xfId="11" applyFont="1" applyFill="1" applyAlignment="1" applyProtection="1">
      <protection locked="0"/>
    </xf>
    <xf numFmtId="0" fontId="9" fillId="3" borderId="7" xfId="5" applyNumberFormat="1" applyFont="1" applyFill="1" applyBorder="1" applyAlignment="1">
      <alignment horizontal="center" wrapText="1"/>
    </xf>
    <xf numFmtId="0" fontId="9" fillId="3" borderId="8" xfId="5" applyFont="1" applyFill="1" applyBorder="1" applyAlignment="1">
      <alignment wrapText="1"/>
    </xf>
    <xf numFmtId="3" fontId="9" fillId="3" borderId="8" xfId="5" applyNumberFormat="1" applyFont="1" applyFill="1" applyBorder="1" applyAlignment="1">
      <alignment wrapText="1"/>
    </xf>
    <xf numFmtId="3" fontId="9" fillId="3" borderId="9" xfId="5" applyNumberFormat="1" applyFont="1" applyFill="1" applyBorder="1" applyAlignment="1">
      <alignment wrapText="1"/>
    </xf>
    <xf numFmtId="0" fontId="3" fillId="4" borderId="1" xfId="12" applyFont="1" applyFill="1" applyBorder="1" applyAlignment="1" applyProtection="1">
      <alignment horizontal="left"/>
    </xf>
    <xf numFmtId="0" fontId="3" fillId="4" borderId="2" xfId="12" applyFont="1" applyFill="1" applyBorder="1" applyAlignment="1" applyProtection="1">
      <alignment horizontal="left"/>
    </xf>
    <xf numFmtId="0" fontId="4" fillId="4" borderId="2" xfId="12" applyFont="1" applyFill="1" applyBorder="1"/>
    <xf numFmtId="0" fontId="3" fillId="4" borderId="3" xfId="12" applyFont="1" applyFill="1" applyBorder="1" applyAlignment="1">
      <alignment horizontal="right"/>
    </xf>
    <xf numFmtId="0" fontId="2" fillId="0" borderId="0" xfId="6"/>
    <xf numFmtId="0" fontId="3" fillId="4" borderId="4" xfId="12" applyFont="1" applyFill="1" applyBorder="1" applyAlignment="1" applyProtection="1">
      <alignment horizontal="left"/>
    </xf>
    <xf numFmtId="0" fontId="3" fillId="4" borderId="0" xfId="12" applyFont="1" applyFill="1" applyBorder="1" applyAlignment="1" applyProtection="1">
      <alignment horizontal="left"/>
    </xf>
    <xf numFmtId="0" fontId="4" fillId="4" borderId="0" xfId="12" applyFont="1" applyFill="1" applyBorder="1"/>
    <xf numFmtId="0" fontId="4" fillId="4" borderId="5" xfId="12" applyFont="1" applyFill="1" applyBorder="1"/>
    <xf numFmtId="1" fontId="3" fillId="4" borderId="0" xfId="12" applyNumberFormat="1" applyFont="1" applyFill="1" applyBorder="1" applyAlignment="1" applyProtection="1">
      <alignment horizontal="left"/>
      <protection locked="0"/>
    </xf>
    <xf numFmtId="4" fontId="2" fillId="0" borderId="0" xfId="6" applyNumberFormat="1" applyAlignment="1">
      <alignment vertical="top"/>
    </xf>
    <xf numFmtId="0" fontId="4" fillId="4" borderId="7" xfId="12" applyFont="1" applyFill="1" applyBorder="1"/>
    <xf numFmtId="0" fontId="4" fillId="4" borderId="8" xfId="12" applyFont="1" applyFill="1" applyBorder="1"/>
    <xf numFmtId="0" fontId="3" fillId="4" borderId="8" xfId="12" applyFont="1" applyFill="1" applyBorder="1" applyAlignment="1">
      <alignment horizontal="left"/>
    </xf>
    <xf numFmtId="0" fontId="4" fillId="4" borderId="9" xfId="12" applyFont="1" applyFill="1" applyBorder="1"/>
    <xf numFmtId="0" fontId="3" fillId="0" borderId="10" xfId="12" applyFont="1" applyFill="1" applyBorder="1" applyAlignment="1">
      <alignment horizontal="center" vertical="center" wrapText="1"/>
    </xf>
    <xf numFmtId="0" fontId="4" fillId="0" borderId="13" xfId="13" applyFont="1" applyFill="1" applyBorder="1"/>
    <xf numFmtId="0" fontId="4" fillId="0" borderId="6" xfId="13" applyFont="1" applyFill="1" applyBorder="1"/>
    <xf numFmtId="164" fontId="4" fillId="0" borderId="18" xfId="14" applyNumberFormat="1" applyFont="1" applyFill="1" applyBorder="1" applyAlignment="1">
      <alignment horizontal="right"/>
    </xf>
    <xf numFmtId="3" fontId="4" fillId="0" borderId="6" xfId="1" applyNumberFormat="1" applyFont="1" applyFill="1" applyBorder="1"/>
    <xf numFmtId="3" fontId="4" fillId="0" borderId="15" xfId="1" applyNumberFormat="1" applyFont="1" applyFill="1" applyBorder="1"/>
    <xf numFmtId="3" fontId="2" fillId="0" borderId="0" xfId="6" applyNumberFormat="1"/>
    <xf numFmtId="0" fontId="4" fillId="0" borderId="16" xfId="13" applyFont="1" applyFill="1" applyBorder="1"/>
    <xf numFmtId="0" fontId="9" fillId="4" borderId="1" xfId="12" applyFont="1" applyFill="1" applyBorder="1"/>
    <xf numFmtId="0" fontId="9" fillId="4" borderId="2" xfId="12" applyFont="1" applyFill="1" applyBorder="1"/>
    <xf numFmtId="0" fontId="9" fillId="4" borderId="3" xfId="12" applyFont="1" applyFill="1" applyBorder="1"/>
    <xf numFmtId="0" fontId="9" fillId="4" borderId="4" xfId="12" applyFont="1" applyFill="1" applyBorder="1" applyAlignment="1">
      <alignment horizontal="centerContinuous" vertical="center"/>
    </xf>
    <xf numFmtId="0" fontId="9" fillId="4" borderId="0" xfId="12" applyFont="1" applyFill="1" applyBorder="1" applyAlignment="1">
      <alignment horizontal="centerContinuous" vertical="center"/>
    </xf>
    <xf numFmtId="0" fontId="9" fillId="4" borderId="0" xfId="12" applyFont="1" applyFill="1" applyBorder="1"/>
    <xf numFmtId="0" fontId="9" fillId="4" borderId="5" xfId="12" applyFont="1" applyFill="1" applyBorder="1"/>
    <xf numFmtId="0" fontId="9" fillId="4" borderId="4" xfId="12" applyFont="1" applyFill="1" applyBorder="1"/>
    <xf numFmtId="0" fontId="9" fillId="4" borderId="4" xfId="5" applyFont="1" applyFill="1" applyBorder="1" applyAlignment="1">
      <alignment horizontal="centerContinuous" vertical="center"/>
    </xf>
    <xf numFmtId="0" fontId="9" fillId="4" borderId="0" xfId="5" applyFont="1" applyFill="1" applyBorder="1" applyAlignment="1">
      <alignment horizontal="centerContinuous" vertical="center"/>
    </xf>
    <xf numFmtId="0" fontId="9" fillId="4" borderId="0" xfId="5" applyFont="1" applyFill="1" applyBorder="1"/>
    <xf numFmtId="0" fontId="9" fillId="4" borderId="5" xfId="5" applyFont="1" applyFill="1" applyBorder="1"/>
    <xf numFmtId="0" fontId="9" fillId="4" borderId="4" xfId="5" applyFont="1" applyFill="1" applyBorder="1"/>
    <xf numFmtId="0" fontId="15" fillId="3" borderId="0" xfId="5" applyFont="1" applyFill="1" applyAlignment="1" applyProtection="1">
      <protection locked="0"/>
    </xf>
    <xf numFmtId="0" fontId="9" fillId="4" borderId="4" xfId="12" applyFont="1" applyFill="1" applyBorder="1" applyAlignment="1">
      <alignment horizontal="center" vertical="center"/>
    </xf>
    <xf numFmtId="0" fontId="9" fillId="4" borderId="0" xfId="12" applyFont="1" applyFill="1" applyBorder="1" applyAlignment="1">
      <alignment horizontal="center" vertical="center"/>
    </xf>
    <xf numFmtId="0" fontId="9" fillId="4" borderId="5" xfId="12" applyFont="1" applyFill="1" applyBorder="1" applyAlignment="1">
      <alignment horizontal="center" vertical="center"/>
    </xf>
    <xf numFmtId="0" fontId="9" fillId="4" borderId="7" xfId="12" applyFont="1" applyFill="1" applyBorder="1"/>
    <xf numFmtId="0" fontId="9" fillId="4" borderId="8" xfId="12" applyFont="1" applyFill="1" applyBorder="1"/>
    <xf numFmtId="0" fontId="9" fillId="4" borderId="9" xfId="12" applyFont="1" applyFill="1" applyBorder="1"/>
    <xf numFmtId="0" fontId="2" fillId="0" borderId="0" xfId="14"/>
    <xf numFmtId="0" fontId="19" fillId="5" borderId="0" xfId="7" applyFont="1" applyFill="1" applyAlignment="1">
      <alignment horizontal="left"/>
    </xf>
    <xf numFmtId="0" fontId="20" fillId="5" borderId="0" xfId="7" applyFont="1" applyFill="1" applyBorder="1" applyAlignment="1" applyProtection="1">
      <alignment horizontal="center"/>
    </xf>
    <xf numFmtId="0" fontId="20" fillId="5" borderId="0" xfId="7" applyFont="1" applyFill="1" applyBorder="1" applyAlignment="1">
      <alignment horizontal="center"/>
    </xf>
    <xf numFmtId="0" fontId="18" fillId="3" borderId="0" xfId="7" applyFont="1" applyFill="1" applyAlignment="1">
      <alignment horizontal="left"/>
    </xf>
    <xf numFmtId="0" fontId="12" fillId="3" borderId="0" xfId="7" applyFont="1" applyFill="1"/>
    <xf numFmtId="17" fontId="21" fillId="3" borderId="0" xfId="6" applyNumberFormat="1" applyFont="1" applyFill="1" applyBorder="1" applyAlignment="1" applyProtection="1">
      <alignment horizontal="center"/>
      <protection locked="0"/>
    </xf>
    <xf numFmtId="49" fontId="21" fillId="3" borderId="0" xfId="6" applyNumberFormat="1" applyFont="1" applyFill="1" applyBorder="1" applyAlignment="1" applyProtection="1">
      <alignment horizontal="center"/>
      <protection locked="0"/>
    </xf>
    <xf numFmtId="167" fontId="21" fillId="3" borderId="0" xfId="6" applyNumberFormat="1" applyFont="1" applyFill="1" applyBorder="1" applyAlignment="1" applyProtection="1">
      <alignment horizontal="center"/>
      <protection locked="0"/>
    </xf>
    <xf numFmtId="49" fontId="21" fillId="3" borderId="0" xfId="7" applyNumberFormat="1" applyFont="1" applyFill="1" applyBorder="1" applyAlignment="1" applyProtection="1">
      <alignment horizontal="center"/>
      <protection locked="0"/>
    </xf>
    <xf numFmtId="0" fontId="12" fillId="3" borderId="0" xfId="7" applyFont="1" applyFill="1" applyBorder="1" applyProtection="1"/>
    <xf numFmtId="167" fontId="21" fillId="3" borderId="0" xfId="7" applyNumberFormat="1" applyFont="1" applyFill="1" applyBorder="1" applyAlignment="1" applyProtection="1">
      <alignment horizontal="center"/>
      <protection locked="0"/>
    </xf>
    <xf numFmtId="0" fontId="12" fillId="3" borderId="0" xfId="7" applyFont="1" applyFill="1" applyBorder="1"/>
    <xf numFmtId="1" fontId="21" fillId="3" borderId="0" xfId="7" applyNumberFormat="1" applyFont="1" applyFill="1" applyBorder="1" applyAlignment="1">
      <alignment horizontal="left"/>
    </xf>
    <xf numFmtId="0" fontId="21" fillId="3" borderId="0" xfId="7" applyFont="1" applyFill="1" applyBorder="1" applyAlignment="1">
      <alignment horizontal="left"/>
    </xf>
    <xf numFmtId="3" fontId="12" fillId="3" borderId="0" xfId="7" applyNumberFormat="1" applyFont="1" applyFill="1" applyBorder="1" applyAlignment="1" applyProtection="1">
      <alignment horizontal="right"/>
    </xf>
    <xf numFmtId="3" fontId="12" fillId="3" borderId="0" xfId="7" applyNumberFormat="1" applyFont="1" applyFill="1" applyBorder="1" applyAlignment="1">
      <alignment horizontal="right"/>
    </xf>
    <xf numFmtId="1" fontId="12" fillId="3" borderId="0" xfId="7" applyNumberFormat="1" applyFont="1" applyFill="1" applyBorder="1" applyAlignment="1">
      <alignment horizontal="left"/>
    </xf>
    <xf numFmtId="3" fontId="2" fillId="0" borderId="0" xfId="14" applyNumberFormat="1"/>
    <xf numFmtId="0" fontId="2" fillId="3" borderId="0" xfId="14" applyFill="1"/>
    <xf numFmtId="1" fontId="9" fillId="3" borderId="0" xfId="7" applyNumberFormat="1" applyFont="1" applyFill="1" applyBorder="1" applyAlignment="1">
      <alignment horizontal="left"/>
    </xf>
    <xf numFmtId="0" fontId="10" fillId="3" borderId="0" xfId="7" applyFont="1" applyFill="1" applyBorder="1" applyAlignment="1">
      <alignment horizontal="left"/>
    </xf>
    <xf numFmtId="3" fontId="9" fillId="3" borderId="0" xfId="7" applyNumberFormat="1" applyFont="1" applyFill="1"/>
    <xf numFmtId="3" fontId="9" fillId="3" borderId="0" xfId="7" applyNumberFormat="1" applyFont="1" applyFill="1" applyBorder="1" applyProtection="1"/>
    <xf numFmtId="0" fontId="9" fillId="3" borderId="0" xfId="7" applyFont="1" applyFill="1" applyBorder="1" applyAlignment="1">
      <alignment horizontal="left"/>
    </xf>
    <xf numFmtId="3" fontId="9" fillId="3" borderId="0" xfId="7" applyNumberFormat="1" applyFont="1" applyFill="1" applyBorder="1"/>
    <xf numFmtId="0" fontId="9" fillId="3" borderId="0" xfId="7" applyFont="1" applyFill="1" applyBorder="1" applyAlignment="1" applyProtection="1">
      <alignment horizontal="left"/>
      <protection locked="0"/>
    </xf>
    <xf numFmtId="0" fontId="6" fillId="3" borderId="0" xfId="7" applyFont="1" applyFill="1" applyBorder="1"/>
    <xf numFmtId="3" fontId="9" fillId="3" borderId="0" xfId="7" applyNumberFormat="1" applyFont="1" applyFill="1" applyBorder="1" applyProtection="1">
      <protection locked="0"/>
    </xf>
    <xf numFmtId="0" fontId="9" fillId="3" borderId="0" xfId="7" applyFont="1" applyFill="1" applyBorder="1"/>
    <xf numFmtId="0" fontId="9" fillId="3" borderId="0" xfId="7" applyFont="1" applyFill="1" applyBorder="1" applyProtection="1">
      <protection locked="0"/>
    </xf>
    <xf numFmtId="0" fontId="22" fillId="3" borderId="0" xfId="7" applyFont="1" applyFill="1" applyBorder="1"/>
    <xf numFmtId="0" fontId="21" fillId="3" borderId="0" xfId="7" applyFont="1" applyFill="1"/>
    <xf numFmtId="0" fontId="21" fillId="3" borderId="0" xfId="7" applyFont="1" applyFill="1" applyBorder="1"/>
    <xf numFmtId="3" fontId="21" fillId="3" borderId="0" xfId="7" applyNumberFormat="1" applyFont="1" applyFill="1" applyBorder="1"/>
    <xf numFmtId="3" fontId="22" fillId="3" borderId="0" xfId="7" applyNumberFormat="1" applyFont="1" applyFill="1" applyBorder="1"/>
    <xf numFmtId="3" fontId="9" fillId="3" borderId="0" xfId="7" applyNumberFormat="1" applyFont="1" applyFill="1" applyProtection="1">
      <protection locked="0"/>
    </xf>
    <xf numFmtId="3" fontId="10" fillId="3" borderId="0" xfId="7" applyNumberFormat="1" applyFont="1" applyFill="1" applyBorder="1" applyProtection="1"/>
    <xf numFmtId="167" fontId="21" fillId="5" borderId="0" xfId="6" applyNumberFormat="1" applyFont="1" applyFill="1" applyBorder="1" applyAlignment="1" applyProtection="1">
      <alignment horizontal="center"/>
      <protection locked="0"/>
    </xf>
    <xf numFmtId="0" fontId="11" fillId="3" borderId="0" xfId="14" applyFont="1" applyFill="1" applyBorder="1" applyAlignment="1" applyProtection="1">
      <protection locked="0"/>
    </xf>
    <xf numFmtId="0" fontId="12" fillId="3" borderId="0" xfId="11" applyFont="1" applyFill="1" applyAlignment="1" applyProtection="1">
      <protection locked="0"/>
    </xf>
    <xf numFmtId="0" fontId="12" fillId="3" borderId="0" xfId="14" applyFont="1" applyFill="1" applyAlignment="1">
      <alignment vertical="center"/>
    </xf>
    <xf numFmtId="3" fontId="12" fillId="3" borderId="0" xfId="14" applyNumberFormat="1" applyFont="1" applyFill="1" applyBorder="1" applyAlignment="1" applyProtection="1">
      <alignment horizontal="center"/>
      <protection locked="0"/>
    </xf>
    <xf numFmtId="3" fontId="12" fillId="3" borderId="0" xfId="14" applyNumberFormat="1" applyFont="1" applyFill="1" applyBorder="1" applyAlignment="1" applyProtection="1">
      <protection locked="0"/>
    </xf>
    <xf numFmtId="0" fontId="11" fillId="3" borderId="0" xfId="5" applyFont="1" applyFill="1" applyProtection="1">
      <protection locked="0"/>
    </xf>
    <xf numFmtId="0" fontId="19" fillId="7" borderId="0" xfId="18" applyFont="1" applyFill="1" applyAlignment="1"/>
    <xf numFmtId="0" fontId="20" fillId="7" borderId="0" xfId="18" applyFont="1" applyFill="1" applyBorder="1" applyAlignment="1">
      <alignment horizontal="center"/>
    </xf>
    <xf numFmtId="17" fontId="21" fillId="8" borderId="0" xfId="6" applyNumberFormat="1" applyFont="1" applyFill="1" applyBorder="1" applyAlignment="1" applyProtection="1">
      <alignment horizontal="center"/>
      <protection locked="0"/>
    </xf>
    <xf numFmtId="0" fontId="15" fillId="8" borderId="0" xfId="18" applyFont="1" applyFill="1" applyBorder="1" applyAlignment="1">
      <alignment horizontal="left"/>
    </xf>
    <xf numFmtId="0" fontId="9" fillId="8" borderId="0" xfId="18" applyFont="1" applyFill="1" applyBorder="1" applyAlignment="1">
      <alignment horizontal="left"/>
    </xf>
    <xf numFmtId="3" fontId="15" fillId="8" borderId="0" xfId="18" applyNumberFormat="1" applyFont="1" applyFill="1" applyBorder="1" applyProtection="1"/>
    <xf numFmtId="3" fontId="15" fillId="8" borderId="0" xfId="18" applyNumberFormat="1" applyFont="1" applyFill="1" applyBorder="1" applyProtection="1">
      <protection locked="0"/>
    </xf>
    <xf numFmtId="3" fontId="15" fillId="8" borderId="0" xfId="18" applyNumberFormat="1" applyFont="1" applyFill="1"/>
    <xf numFmtId="49" fontId="3" fillId="3" borderId="0" xfId="2" applyNumberFormat="1" applyFont="1" applyFill="1" applyBorder="1" applyAlignment="1" applyProtection="1">
      <alignment horizontal="left"/>
    </xf>
    <xf numFmtId="3" fontId="3" fillId="3" borderId="0"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0" fontId="9" fillId="3" borderId="0" xfId="18" applyFont="1" applyFill="1"/>
    <xf numFmtId="3" fontId="15" fillId="3" borderId="0" xfId="18" applyNumberFormat="1" applyFont="1" applyFill="1" applyBorder="1"/>
    <xf numFmtId="0" fontId="15" fillId="3" borderId="0" xfId="18" applyFont="1" applyFill="1"/>
    <xf numFmtId="0" fontId="21" fillId="8" borderId="0" xfId="18" applyFont="1" applyFill="1" applyBorder="1" applyAlignment="1">
      <alignment horizontal="left"/>
    </xf>
    <xf numFmtId="3" fontId="20" fillId="3" borderId="0" xfId="18" applyNumberFormat="1" applyFont="1" applyFill="1" applyBorder="1"/>
    <xf numFmtId="0" fontId="15" fillId="3" borderId="0" xfId="18" applyFont="1" applyFill="1" applyAlignment="1">
      <alignment horizontal="left"/>
    </xf>
    <xf numFmtId="0" fontId="12" fillId="3" borderId="0" xfId="14" applyFont="1" applyFill="1"/>
    <xf numFmtId="0" fontId="1" fillId="0" borderId="0" xfId="21"/>
    <xf numFmtId="1" fontId="25" fillId="0" borderId="0" xfId="21" applyNumberFormat="1" applyFont="1" applyFill="1" applyBorder="1" applyAlignment="1" applyProtection="1">
      <alignment horizontal="center" vertical="center" wrapText="1"/>
      <protection locked="0"/>
    </xf>
    <xf numFmtId="0" fontId="26" fillId="0" borderId="0" xfId="21" applyFont="1" applyFill="1" applyBorder="1" applyProtection="1">
      <protection locked="0"/>
    </xf>
    <xf numFmtId="3" fontId="26" fillId="0" borderId="0" xfId="21" applyNumberFormat="1" applyFont="1" applyFill="1" applyBorder="1" applyAlignment="1" applyProtection="1">
      <alignment horizontal="right"/>
      <protection locked="0"/>
    </xf>
    <xf numFmtId="0" fontId="1" fillId="0" borderId="0" xfId="21" applyFill="1" applyProtection="1">
      <protection locked="0"/>
    </xf>
    <xf numFmtId="3" fontId="25" fillId="0" borderId="0" xfId="21" applyNumberFormat="1" applyFont="1" applyFill="1" applyBorder="1" applyAlignment="1" applyProtection="1">
      <alignment horizontal="center" vertical="center" wrapText="1"/>
      <protection locked="0"/>
    </xf>
    <xf numFmtId="0" fontId="27" fillId="10" borderId="26" xfId="21" applyFont="1" applyFill="1" applyBorder="1" applyAlignment="1">
      <alignment horizontal="center" vertical="center" wrapText="1"/>
    </xf>
    <xf numFmtId="3" fontId="27" fillId="10" borderId="26" xfId="21" applyNumberFormat="1" applyFont="1" applyFill="1" applyBorder="1" applyAlignment="1">
      <alignment horizontal="center" vertical="center" wrapText="1"/>
    </xf>
    <xf numFmtId="0" fontId="27" fillId="11" borderId="0" xfId="21" applyFont="1" applyFill="1" applyAlignment="1">
      <alignment horizontal="center" vertical="center" wrapText="1"/>
    </xf>
    <xf numFmtId="0" fontId="27" fillId="11" borderId="26" xfId="21" applyFont="1" applyFill="1" applyBorder="1" applyAlignment="1">
      <alignment horizontal="center" vertical="center" wrapText="1"/>
    </xf>
    <xf numFmtId="0" fontId="27" fillId="11" borderId="6" xfId="21" applyFont="1" applyFill="1" applyBorder="1" applyAlignment="1">
      <alignment horizontal="center" vertical="center" wrapText="1"/>
    </xf>
    <xf numFmtId="3" fontId="27" fillId="11" borderId="6" xfId="21" applyNumberFormat="1" applyFont="1" applyFill="1" applyBorder="1" applyAlignment="1">
      <alignment horizontal="center" vertical="center" wrapText="1"/>
    </xf>
    <xf numFmtId="0" fontId="28" fillId="12" borderId="18" xfId="21" applyFont="1" applyFill="1" applyBorder="1" applyAlignment="1">
      <alignment horizontal="center" vertical="center" wrapText="1"/>
    </xf>
    <xf numFmtId="3" fontId="28" fillId="12" borderId="18" xfId="21" applyNumberFormat="1" applyFont="1" applyFill="1" applyBorder="1" applyAlignment="1">
      <alignment horizontal="center" vertical="center" wrapText="1"/>
    </xf>
    <xf numFmtId="1" fontId="29" fillId="12" borderId="22" xfId="21" applyNumberFormat="1" applyFont="1" applyFill="1" applyBorder="1" applyAlignment="1">
      <alignment horizontal="center" vertical="center" wrapText="1"/>
    </xf>
    <xf numFmtId="0" fontId="6" fillId="2" borderId="6" xfId="21" applyFont="1" applyFill="1" applyBorder="1" applyAlignment="1">
      <alignment horizontal="center" vertical="center"/>
    </xf>
    <xf numFmtId="0" fontId="30" fillId="2" borderId="6" xfId="21" applyFont="1" applyFill="1" applyBorder="1" applyAlignment="1">
      <alignment vertical="center" wrapText="1"/>
    </xf>
    <xf numFmtId="0" fontId="31" fillId="2" borderId="6" xfId="21" applyFont="1" applyFill="1" applyBorder="1" applyAlignment="1">
      <alignment horizontal="right" vertical="center" wrapText="1"/>
    </xf>
    <xf numFmtId="3" fontId="31" fillId="2" borderId="6" xfId="21" applyNumberFormat="1" applyFont="1" applyFill="1" applyBorder="1" applyAlignment="1">
      <alignment horizontal="right" vertical="center" wrapText="1"/>
    </xf>
    <xf numFmtId="3" fontId="31" fillId="13" borderId="6" xfId="21" applyNumberFormat="1" applyFont="1" applyFill="1" applyBorder="1" applyAlignment="1">
      <alignment horizontal="right" vertical="center" wrapText="1"/>
    </xf>
    <xf numFmtId="0" fontId="6" fillId="6" borderId="6" xfId="21" applyFont="1" applyFill="1" applyBorder="1" applyAlignment="1">
      <alignment horizontal="center" vertical="center"/>
    </xf>
    <xf numFmtId="0" fontId="6" fillId="6" borderId="6" xfId="21" applyFont="1" applyFill="1" applyBorder="1" applyAlignment="1">
      <alignment vertical="center" wrapText="1"/>
    </xf>
    <xf numFmtId="0" fontId="31" fillId="6" borderId="6" xfId="21" applyFont="1" applyFill="1" applyBorder="1" applyAlignment="1">
      <alignment horizontal="right" vertical="center" wrapText="1"/>
    </xf>
    <xf numFmtId="3" fontId="31" fillId="6" borderId="6" xfId="21" applyNumberFormat="1" applyFont="1" applyFill="1" applyBorder="1" applyAlignment="1">
      <alignment horizontal="right" vertical="center" wrapText="1"/>
    </xf>
    <xf numFmtId="3" fontId="31" fillId="14" borderId="6" xfId="21" applyNumberFormat="1" applyFont="1" applyFill="1" applyBorder="1" applyAlignment="1">
      <alignment horizontal="right" vertical="center" wrapText="1"/>
    </xf>
    <xf numFmtId="0" fontId="31" fillId="14" borderId="6" xfId="21" applyFont="1" applyFill="1" applyBorder="1" applyAlignment="1">
      <alignment horizontal="right" vertical="center" wrapText="1"/>
    </xf>
    <xf numFmtId="0" fontId="1" fillId="15" borderId="6" xfId="21" quotePrefix="1" applyFill="1" applyBorder="1" applyAlignment="1" applyProtection="1">
      <alignment horizontal="center" vertical="center"/>
      <protection locked="0"/>
    </xf>
    <xf numFmtId="0" fontId="1" fillId="0" borderId="6" xfId="21" applyBorder="1" applyAlignment="1">
      <alignment vertical="center" wrapText="1"/>
    </xf>
    <xf numFmtId="0" fontId="32" fillId="0" borderId="6" xfId="21" applyFont="1" applyBorder="1" applyAlignment="1" applyProtection="1">
      <alignment horizontal="right" vertical="center" wrapText="1"/>
      <protection locked="0"/>
    </xf>
    <xf numFmtId="3" fontId="32" fillId="0" borderId="6" xfId="21" applyNumberFormat="1" applyFont="1" applyBorder="1" applyAlignment="1" applyProtection="1">
      <alignment horizontal="right" vertical="center" wrapText="1"/>
      <protection locked="0"/>
    </xf>
    <xf numFmtId="3" fontId="32" fillId="16" borderId="6" xfId="21" applyNumberFormat="1" applyFont="1" applyFill="1" applyBorder="1" applyAlignment="1">
      <alignment horizontal="right" vertical="center" wrapText="1"/>
    </xf>
    <xf numFmtId="0" fontId="32" fillId="16" borderId="6" xfId="21" applyFont="1" applyFill="1" applyBorder="1" applyAlignment="1">
      <alignment horizontal="right" vertical="center" wrapText="1"/>
    </xf>
    <xf numFmtId="3" fontId="32" fillId="17" borderId="6" xfId="21" applyNumberFormat="1" applyFont="1" applyFill="1" applyBorder="1" applyAlignment="1">
      <alignment horizontal="right" vertical="center" wrapText="1"/>
    </xf>
    <xf numFmtId="3" fontId="32" fillId="17" borderId="6" xfId="21" applyNumberFormat="1" applyFont="1" applyFill="1" applyBorder="1" applyAlignment="1" applyProtection="1">
      <alignment horizontal="right" vertical="center" wrapText="1"/>
      <protection locked="0"/>
    </xf>
    <xf numFmtId="3" fontId="32" fillId="0" borderId="6" xfId="22" applyNumberFormat="1" applyFont="1" applyBorder="1" applyAlignment="1" applyProtection="1">
      <alignment horizontal="right" vertical="center" wrapText="1"/>
      <protection locked="0"/>
    </xf>
    <xf numFmtId="0" fontId="32" fillId="18" borderId="6" xfId="14" applyFont="1" applyFill="1" applyBorder="1" applyAlignment="1">
      <alignment horizontal="right" vertical="center" wrapText="1"/>
    </xf>
    <xf numFmtId="0" fontId="33" fillId="0" borderId="6" xfId="21" applyFont="1" applyBorder="1" applyAlignment="1">
      <alignment vertical="center" wrapText="1"/>
    </xf>
    <xf numFmtId="0" fontId="6" fillId="6" borderId="6" xfId="21" quotePrefix="1" applyFont="1" applyFill="1" applyBorder="1" applyAlignment="1">
      <alignment horizontal="center" vertical="center"/>
    </xf>
    <xf numFmtId="3" fontId="31" fillId="19" borderId="6" xfId="21" applyNumberFormat="1" applyFont="1" applyFill="1" applyBorder="1" applyAlignment="1">
      <alignment horizontal="right" vertical="center" wrapText="1"/>
    </xf>
    <xf numFmtId="0" fontId="33" fillId="15" borderId="6" xfId="21" quotePrefix="1" applyFont="1" applyFill="1" applyBorder="1" applyAlignment="1" applyProtection="1">
      <alignment horizontal="center" vertical="center"/>
      <protection locked="0"/>
    </xf>
    <xf numFmtId="0" fontId="30" fillId="2" borderId="6" xfId="21" quotePrefix="1" applyFont="1" applyFill="1" applyBorder="1" applyAlignment="1">
      <alignment horizontal="center" vertical="center"/>
    </xf>
    <xf numFmtId="0" fontId="6" fillId="2" borderId="6" xfId="21" applyFont="1" applyFill="1" applyBorder="1" applyAlignment="1">
      <alignment vertical="center" wrapText="1"/>
    </xf>
    <xf numFmtId="0" fontId="31" fillId="13" borderId="6" xfId="21" applyFont="1" applyFill="1" applyBorder="1" applyAlignment="1">
      <alignment horizontal="right" vertical="center" wrapText="1"/>
    </xf>
    <xf numFmtId="0" fontId="30" fillId="15" borderId="6" xfId="21" quotePrefix="1" applyFont="1" applyFill="1" applyBorder="1" applyAlignment="1">
      <alignment horizontal="center" vertical="center"/>
    </xf>
    <xf numFmtId="0" fontId="6" fillId="0" borderId="6" xfId="21" applyFont="1" applyBorder="1" applyAlignment="1">
      <alignment vertical="center" wrapText="1"/>
    </xf>
    <xf numFmtId="0" fontId="1" fillId="0" borderId="27" xfId="21" applyBorder="1"/>
    <xf numFmtId="41" fontId="1" fillId="0" borderId="28" xfId="21" applyNumberFormat="1" applyBorder="1"/>
    <xf numFmtId="0" fontId="32" fillId="16" borderId="26" xfId="21" applyFont="1" applyFill="1" applyBorder="1" applyAlignment="1">
      <alignment horizontal="right" vertical="center" wrapText="1"/>
    </xf>
    <xf numFmtId="0" fontId="1" fillId="0" borderId="29" xfId="21" applyBorder="1"/>
    <xf numFmtId="41" fontId="1" fillId="0" borderId="30" xfId="21" applyNumberFormat="1" applyBorder="1"/>
    <xf numFmtId="0" fontId="30" fillId="0" borderId="6" xfId="21" applyFont="1" applyBorder="1" applyAlignment="1">
      <alignment vertical="center" wrapText="1"/>
    </xf>
    <xf numFmtId="0" fontId="6" fillId="2" borderId="6" xfId="21" quotePrefix="1" applyFont="1" applyFill="1" applyBorder="1" applyAlignment="1">
      <alignment horizontal="center" vertical="center"/>
    </xf>
    <xf numFmtId="0" fontId="6" fillId="0" borderId="6" xfId="21" quotePrefix="1" applyFont="1" applyBorder="1" applyAlignment="1">
      <alignment horizontal="center" vertical="center"/>
    </xf>
    <xf numFmtId="0" fontId="2" fillId="0" borderId="6" xfId="14" applyBorder="1"/>
    <xf numFmtId="165" fontId="0" fillId="0" borderId="0" xfId="1" applyFont="1"/>
    <xf numFmtId="0" fontId="32" fillId="0" borderId="18" xfId="22" applyFont="1" applyBorder="1" applyAlignment="1" applyProtection="1">
      <alignment horizontal="right" vertical="center" wrapText="1"/>
      <protection locked="0"/>
    </xf>
    <xf numFmtId="3" fontId="32" fillId="0" borderId="18" xfId="22" applyNumberFormat="1" applyFont="1" applyBorder="1" applyAlignment="1" applyProtection="1">
      <alignment horizontal="right" vertical="center" wrapText="1"/>
      <protection locked="0"/>
    </xf>
    <xf numFmtId="3" fontId="32" fillId="17" borderId="6" xfId="22" applyNumberFormat="1" applyFont="1" applyFill="1" applyBorder="1" applyAlignment="1" applyProtection="1">
      <alignment horizontal="right" vertical="center" wrapText="1"/>
      <protection locked="0"/>
    </xf>
    <xf numFmtId="0" fontId="32" fillId="0" borderId="6" xfId="22" applyFont="1" applyBorder="1" applyAlignment="1" applyProtection="1">
      <alignment horizontal="right" vertical="center" wrapText="1"/>
      <protection locked="0"/>
    </xf>
    <xf numFmtId="0" fontId="6" fillId="2" borderId="6" xfId="21" applyFont="1" applyFill="1" applyBorder="1" applyAlignment="1">
      <alignment wrapText="1"/>
    </xf>
    <xf numFmtId="3" fontId="31" fillId="0" borderId="6" xfId="21" applyNumberFormat="1" applyFont="1" applyBorder="1" applyAlignment="1" applyProtection="1">
      <alignment horizontal="right" vertical="center" wrapText="1"/>
      <protection locked="0"/>
    </xf>
    <xf numFmtId="0" fontId="31" fillId="0" borderId="6" xfId="21" applyFont="1" applyBorder="1" applyAlignment="1" applyProtection="1">
      <alignment horizontal="right" vertical="center" wrapText="1"/>
      <protection locked="0"/>
    </xf>
    <xf numFmtId="0" fontId="6" fillId="2" borderId="31" xfId="21" applyFont="1" applyFill="1" applyBorder="1" applyAlignment="1">
      <alignment wrapText="1"/>
    </xf>
    <xf numFmtId="3" fontId="5" fillId="20" borderId="6" xfId="21" applyNumberFormat="1" applyFont="1" applyFill="1" applyBorder="1" applyAlignment="1" applyProtection="1">
      <alignment horizontal="right" vertical="center"/>
    </xf>
    <xf numFmtId="3" fontId="5" fillId="21" borderId="6" xfId="21" applyNumberFormat="1" applyFont="1" applyFill="1" applyBorder="1" applyAlignment="1" applyProtection="1">
      <alignment horizontal="right" vertical="center"/>
    </xf>
    <xf numFmtId="14" fontId="1" fillId="0" borderId="0" xfId="21" applyNumberFormat="1"/>
    <xf numFmtId="0" fontId="38" fillId="4" borderId="0" xfId="16" applyFont="1" applyFill="1"/>
    <xf numFmtId="0" fontId="5" fillId="4" borderId="0" xfId="16" applyFont="1" applyFill="1" applyAlignment="1">
      <alignment horizontal="left"/>
    </xf>
    <xf numFmtId="0" fontId="38" fillId="4" borderId="0" xfId="16" applyFont="1" applyFill="1" applyAlignment="1">
      <alignment horizontal="center"/>
    </xf>
    <xf numFmtId="0" fontId="5" fillId="4" borderId="0" xfId="16" applyFont="1" applyFill="1" applyAlignment="1">
      <alignment horizontal="right"/>
    </xf>
    <xf numFmtId="0" fontId="38" fillId="4" borderId="0" xfId="16" applyFont="1" applyFill="1" applyAlignment="1">
      <alignment horizontal="right"/>
    </xf>
    <xf numFmtId="168" fontId="5" fillId="4" borderId="0" xfId="16" applyNumberFormat="1" applyFont="1" applyFill="1" applyAlignment="1">
      <alignment horizontal="left"/>
    </xf>
    <xf numFmtId="168" fontId="5" fillId="4" borderId="0" xfId="16" applyNumberFormat="1" applyFont="1" applyFill="1" applyAlignment="1">
      <alignment horizontal="center"/>
    </xf>
    <xf numFmtId="168" fontId="5" fillId="4" borderId="0" xfId="16" applyNumberFormat="1" applyFont="1" applyFill="1" applyAlignment="1">
      <alignment horizontal="right"/>
    </xf>
    <xf numFmtId="0" fontId="5" fillId="4" borderId="0" xfId="16" applyFont="1" applyFill="1" applyAlignment="1">
      <alignment horizontal="center"/>
    </xf>
    <xf numFmtId="38" fontId="31" fillId="4" borderId="0" xfId="16" applyNumberFormat="1" applyFont="1" applyFill="1"/>
    <xf numFmtId="0" fontId="5" fillId="4" borderId="0" xfId="16" applyFont="1" applyFill="1"/>
    <xf numFmtId="3" fontId="5" fillId="4" borderId="0" xfId="16" applyNumberFormat="1" applyFont="1" applyFill="1" applyAlignment="1">
      <alignment horizontal="center" wrapText="1"/>
    </xf>
    <xf numFmtId="3" fontId="5" fillId="4" borderId="0" xfId="16" applyNumberFormat="1" applyFont="1" applyFill="1" applyAlignment="1">
      <alignment horizontal="center"/>
    </xf>
    <xf numFmtId="0" fontId="39" fillId="4" borderId="0" xfId="16" applyFont="1" applyFill="1"/>
    <xf numFmtId="49" fontId="39" fillId="4" borderId="0" xfId="16" applyNumberFormat="1" applyFont="1" applyFill="1" applyAlignment="1">
      <alignment horizontal="center"/>
    </xf>
    <xf numFmtId="0" fontId="39" fillId="4" borderId="0" xfId="16" applyFont="1" applyFill="1" applyAlignment="1">
      <alignment horizontal="right"/>
    </xf>
    <xf numFmtId="0" fontId="38" fillId="0" borderId="0" xfId="16" applyFont="1" applyAlignment="1">
      <alignment horizontal="right"/>
    </xf>
    <xf numFmtId="38" fontId="32" fillId="4" borderId="0" xfId="16" applyNumberFormat="1" applyFont="1" applyFill="1"/>
    <xf numFmtId="0" fontId="32" fillId="4" borderId="0" xfId="16" applyFont="1" applyFill="1" applyAlignment="1">
      <alignment horizontal="left"/>
    </xf>
    <xf numFmtId="0" fontId="32" fillId="4" borderId="0" xfId="16" applyFont="1" applyFill="1" applyAlignment="1">
      <alignment horizontal="center"/>
    </xf>
    <xf numFmtId="3" fontId="32" fillId="4" borderId="0" xfId="16" applyNumberFormat="1" applyFont="1" applyFill="1" applyAlignment="1">
      <alignment horizontal="right"/>
    </xf>
    <xf numFmtId="3" fontId="5" fillId="4" borderId="24" xfId="16" applyNumberFormat="1" applyFont="1" applyFill="1" applyBorder="1"/>
    <xf numFmtId="3" fontId="38" fillId="4" borderId="0" xfId="16" applyNumberFormat="1" applyFont="1" applyFill="1" applyAlignment="1">
      <alignment horizontal="right"/>
    </xf>
    <xf numFmtId="3" fontId="5" fillId="4" borderId="0" xfId="16" applyNumberFormat="1" applyFont="1" applyFill="1" applyAlignment="1">
      <alignment horizontal="centerContinuous"/>
    </xf>
    <xf numFmtId="0" fontId="5" fillId="7" borderId="0" xfId="16" applyFont="1" applyFill="1" applyAlignment="1">
      <alignment horizontal="centerContinuous"/>
    </xf>
    <xf numFmtId="0" fontId="1" fillId="3" borderId="0" xfId="14" applyFont="1" applyFill="1"/>
    <xf numFmtId="0" fontId="4" fillId="0" borderId="0" xfId="14" applyFont="1"/>
    <xf numFmtId="0" fontId="4" fillId="3" borderId="0" xfId="14" applyFont="1" applyFill="1"/>
    <xf numFmtId="0" fontId="3" fillId="4" borderId="0" xfId="14" applyFont="1" applyFill="1" applyBorder="1" applyAlignment="1" applyProtection="1">
      <protection locked="0"/>
    </xf>
    <xf numFmtId="3" fontId="4" fillId="4" borderId="0" xfId="14" applyNumberFormat="1" applyFont="1" applyFill="1" applyBorder="1" applyAlignment="1" applyProtection="1">
      <protection locked="0"/>
    </xf>
    <xf numFmtId="0" fontId="4" fillId="3" borderId="0" xfId="5" applyFont="1" applyFill="1" applyAlignment="1" applyProtection="1">
      <alignment horizontal="center"/>
      <protection locked="0"/>
    </xf>
    <xf numFmtId="0" fontId="4" fillId="3" borderId="0" xfId="5" applyFont="1" applyFill="1"/>
    <xf numFmtId="49" fontId="4" fillId="0" borderId="13" xfId="2" applyNumberFormat="1" applyFont="1" applyFill="1" applyBorder="1" applyAlignment="1" applyProtection="1">
      <alignment horizontal="left"/>
    </xf>
    <xf numFmtId="49" fontId="3" fillId="0" borderId="13" xfId="5" applyNumberFormat="1" applyFont="1" applyFill="1" applyBorder="1" applyAlignment="1" applyProtection="1">
      <alignment horizontal="left"/>
    </xf>
    <xf numFmtId="49" fontId="4" fillId="0" borderId="13" xfId="5" applyNumberFormat="1" applyFont="1" applyFill="1" applyBorder="1" applyAlignment="1" applyProtection="1">
      <alignment horizontal="left"/>
    </xf>
    <xf numFmtId="0" fontId="4" fillId="0" borderId="13" xfId="2" applyNumberFormat="1" applyFont="1" applyFill="1" applyBorder="1" applyAlignment="1" applyProtection="1">
      <alignment horizontal="left"/>
    </xf>
    <xf numFmtId="0" fontId="8" fillId="0" borderId="0" xfId="7" applyFont="1" applyFill="1" applyBorder="1" applyAlignment="1">
      <alignment horizontal="left"/>
    </xf>
    <xf numFmtId="3" fontId="8" fillId="0" borderId="6" xfId="6" applyNumberFormat="1" applyFont="1" applyFill="1" applyBorder="1" applyAlignment="1" applyProtection="1">
      <alignment horizontal="right"/>
    </xf>
    <xf numFmtId="3" fontId="8" fillId="0" borderId="15" xfId="6" applyNumberFormat="1" applyFont="1" applyFill="1" applyBorder="1" applyAlignment="1" applyProtection="1">
      <alignment horizontal="right"/>
    </xf>
    <xf numFmtId="3" fontId="3" fillId="0" borderId="15" xfId="6" applyNumberFormat="1" applyFont="1" applyFill="1" applyBorder="1" applyAlignment="1" applyProtection="1">
      <alignment horizontal="right"/>
    </xf>
    <xf numFmtId="3" fontId="4" fillId="0" borderId="6" xfId="6" applyNumberFormat="1" applyFont="1" applyFill="1" applyBorder="1" applyAlignment="1">
      <alignment horizontal="right"/>
    </xf>
    <xf numFmtId="3" fontId="4" fillId="0" borderId="15" xfId="6" applyNumberFormat="1" applyFont="1" applyFill="1" applyBorder="1" applyAlignment="1">
      <alignment horizontal="right"/>
    </xf>
    <xf numFmtId="49" fontId="4" fillId="0" borderId="13" xfId="9" applyNumberFormat="1" applyFont="1" applyFill="1" applyBorder="1" applyAlignment="1" applyProtection="1">
      <alignment horizontal="left"/>
    </xf>
    <xf numFmtId="49" fontId="4" fillId="0" borderId="16" xfId="2" applyNumberFormat="1" applyFont="1" applyFill="1" applyBorder="1" applyAlignment="1" applyProtection="1">
      <alignment horizontal="left"/>
    </xf>
    <xf numFmtId="3" fontId="7" fillId="0" borderId="10" xfId="2" applyNumberFormat="1" applyFont="1" applyFill="1" applyBorder="1" applyAlignment="1" applyProtection="1">
      <alignment horizontal="left"/>
    </xf>
    <xf numFmtId="3" fontId="9" fillId="3" borderId="0" xfId="18" applyNumberFormat="1" applyFont="1" applyFill="1" applyProtection="1">
      <protection locked="0"/>
    </xf>
    <xf numFmtId="3" fontId="15" fillId="3" borderId="0" xfId="18" applyNumberFormat="1" applyFont="1" applyFill="1" applyProtection="1">
      <protection locked="0"/>
    </xf>
    <xf numFmtId="3" fontId="15" fillId="3" borderId="0" xfId="18" applyNumberFormat="1" applyFont="1" applyFill="1"/>
    <xf numFmtId="3" fontId="7" fillId="0" borderId="32" xfId="2" applyNumberFormat="1" applyFont="1" applyFill="1" applyBorder="1" applyAlignment="1" applyProtection="1">
      <alignment horizontal="right"/>
    </xf>
    <xf numFmtId="3" fontId="8" fillId="0" borderId="15" xfId="2" applyNumberFormat="1" applyFont="1" applyFill="1" applyBorder="1" applyAlignment="1" applyProtection="1">
      <alignment horizontal="right"/>
    </xf>
    <xf numFmtId="0" fontId="2" fillId="0" borderId="0" xfId="2" applyFill="1" applyBorder="1" applyAlignment="1">
      <alignment vertical="top"/>
    </xf>
    <xf numFmtId="3" fontId="7" fillId="0" borderId="15" xfId="2" applyNumberFormat="1" applyFont="1" applyFill="1" applyBorder="1" applyAlignment="1" applyProtection="1">
      <alignment horizontal="right"/>
    </xf>
    <xf numFmtId="3" fontId="3" fillId="0" borderId="15" xfId="2" applyNumberFormat="1" applyFont="1" applyFill="1" applyBorder="1" applyAlignment="1" applyProtection="1">
      <alignment horizontal="right"/>
      <protection locked="0"/>
    </xf>
    <xf numFmtId="3" fontId="4" fillId="0" borderId="15" xfId="2" applyNumberFormat="1" applyFont="1" applyFill="1" applyBorder="1" applyAlignment="1" applyProtection="1">
      <alignment horizontal="right"/>
      <protection locked="0"/>
    </xf>
    <xf numFmtId="0" fontId="3" fillId="3" borderId="0" xfId="14" applyFont="1" applyFill="1" applyBorder="1" applyAlignment="1" applyProtection="1">
      <protection locked="0"/>
    </xf>
    <xf numFmtId="0" fontId="23" fillId="3" borderId="0" xfId="11" applyFont="1" applyFill="1" applyAlignment="1">
      <alignment wrapText="1"/>
    </xf>
    <xf numFmtId="38" fontId="31" fillId="0" borderId="25" xfId="16" applyNumberFormat="1" applyFont="1" applyFill="1" applyBorder="1"/>
    <xf numFmtId="3" fontId="5" fillId="3" borderId="24" xfId="7" applyNumberFormat="1" applyFont="1" applyFill="1" applyBorder="1" applyProtection="1"/>
    <xf numFmtId="0" fontId="11" fillId="3" borderId="0" xfId="14" applyFont="1" applyFill="1" applyBorder="1" applyAlignment="1" applyProtection="1">
      <alignment horizontal="center"/>
      <protection locked="0"/>
    </xf>
    <xf numFmtId="10" fontId="2" fillId="0" borderId="0" xfId="23" applyNumberFormat="1" applyFont="1"/>
    <xf numFmtId="0" fontId="2" fillId="0" borderId="0" xfId="14" applyFont="1"/>
    <xf numFmtId="0" fontId="2" fillId="5" borderId="0" xfId="7" applyFont="1" applyFill="1"/>
    <xf numFmtId="0" fontId="2" fillId="5" borderId="0" xfId="7" applyFont="1" applyFill="1" applyBorder="1"/>
    <xf numFmtId="49" fontId="42" fillId="3" borderId="0" xfId="7" applyNumberFormat="1" applyFont="1" applyFill="1" applyAlignment="1" applyProtection="1">
      <alignment horizontal="left"/>
    </xf>
    <xf numFmtId="0" fontId="10" fillId="3" borderId="0" xfId="16" applyNumberFormat="1" applyFont="1" applyFill="1" applyAlignment="1" applyProtection="1">
      <alignment horizontal="left"/>
      <protection locked="0"/>
    </xf>
    <xf numFmtId="3" fontId="21" fillId="3" borderId="24" xfId="7" applyNumberFormat="1" applyFont="1" applyFill="1" applyBorder="1" applyProtection="1"/>
    <xf numFmtId="3" fontId="21" fillId="3" borderId="0" xfId="7" applyNumberFormat="1" applyFont="1" applyFill="1" applyBorder="1" applyProtection="1"/>
    <xf numFmtId="3" fontId="21" fillId="3" borderId="24" xfId="7" applyNumberFormat="1" applyFont="1" applyFill="1" applyBorder="1"/>
    <xf numFmtId="0" fontId="2" fillId="3" borderId="0" xfId="14" applyFont="1" applyFill="1"/>
    <xf numFmtId="0" fontId="10" fillId="3" borderId="0" xfId="14" applyFont="1" applyFill="1" applyAlignment="1">
      <alignment horizontal="left"/>
    </xf>
    <xf numFmtId="3" fontId="2" fillId="3" borderId="0" xfId="7" applyNumberFormat="1" applyFont="1" applyFill="1" applyBorder="1" applyAlignment="1" applyProtection="1">
      <alignment horizontal="right"/>
    </xf>
    <xf numFmtId="3" fontId="20" fillId="3" borderId="0" xfId="7" applyNumberFormat="1" applyFont="1" applyFill="1" applyBorder="1" applyProtection="1"/>
    <xf numFmtId="3" fontId="2" fillId="3" borderId="0" xfId="7" applyNumberFormat="1" applyFont="1" applyFill="1" applyBorder="1" applyAlignment="1">
      <alignment horizontal="right"/>
    </xf>
    <xf numFmtId="0" fontId="20" fillId="3" borderId="0" xfId="7" applyFont="1" applyFill="1" applyBorder="1" applyAlignment="1">
      <alignment horizontal="left"/>
    </xf>
    <xf numFmtId="3" fontId="20" fillId="3" borderId="24" xfId="7" applyNumberFormat="1" applyFont="1" applyFill="1" applyBorder="1" applyProtection="1"/>
    <xf numFmtId="3" fontId="20" fillId="3" borderId="24" xfId="7" applyNumberFormat="1" applyFont="1" applyFill="1" applyBorder="1"/>
    <xf numFmtId="3" fontId="20" fillId="3" borderId="0" xfId="7" applyNumberFormat="1" applyFont="1" applyFill="1" applyBorder="1"/>
    <xf numFmtId="49" fontId="20" fillId="3" borderId="0" xfId="16" applyNumberFormat="1" applyFont="1" applyFill="1" applyAlignment="1" applyProtection="1">
      <alignment horizontal="center"/>
      <protection locked="0"/>
    </xf>
    <xf numFmtId="0" fontId="10" fillId="3" borderId="0" xfId="7" applyFont="1" applyFill="1" applyBorder="1" applyAlignment="1" applyProtection="1">
      <alignment horizontal="left"/>
      <protection locked="0"/>
    </xf>
    <xf numFmtId="49" fontId="10" fillId="3" borderId="0" xfId="16" applyNumberFormat="1" applyFont="1" applyFill="1" applyAlignment="1" applyProtection="1">
      <alignment horizontal="left"/>
      <protection locked="0"/>
    </xf>
    <xf numFmtId="0" fontId="2" fillId="3" borderId="0" xfId="7" applyFont="1" applyFill="1" applyBorder="1"/>
    <xf numFmtId="0" fontId="43" fillId="3" borderId="0" xfId="17" applyFont="1" applyFill="1"/>
    <xf numFmtId="3" fontId="2" fillId="3" borderId="0" xfId="7" applyNumberFormat="1" applyFont="1" applyFill="1" applyProtection="1"/>
    <xf numFmtId="0" fontId="20" fillId="3" borderId="0" xfId="7" applyFont="1" applyFill="1" applyBorder="1" applyAlignment="1" applyProtection="1">
      <alignment horizontal="left"/>
      <protection locked="0"/>
    </xf>
    <xf numFmtId="3" fontId="21" fillId="3" borderId="25" xfId="7" applyNumberFormat="1" applyFont="1" applyFill="1" applyBorder="1"/>
    <xf numFmtId="0" fontId="22" fillId="3" borderId="0" xfId="7" applyFont="1" applyFill="1" applyBorder="1" applyAlignment="1">
      <alignment horizontal="left"/>
    </xf>
    <xf numFmtId="0" fontId="22" fillId="3" borderId="0" xfId="7" applyFont="1" applyFill="1" applyBorder="1" applyAlignment="1" applyProtection="1">
      <alignment horizontal="left"/>
      <protection locked="0"/>
    </xf>
    <xf numFmtId="0" fontId="15" fillId="3" borderId="0" xfId="7" applyFont="1" applyFill="1" applyBorder="1"/>
    <xf numFmtId="0" fontId="15" fillId="3" borderId="0" xfId="7" applyFont="1" applyFill="1" applyBorder="1" applyProtection="1">
      <protection locked="0"/>
    </xf>
    <xf numFmtId="0" fontId="2" fillId="3" borderId="0" xfId="7" applyFont="1" applyFill="1" applyAlignment="1">
      <alignment horizontal="left"/>
    </xf>
    <xf numFmtId="0" fontId="2" fillId="3" borderId="0" xfId="7" applyFont="1" applyFill="1"/>
    <xf numFmtId="0" fontId="2" fillId="3" borderId="0" xfId="7" applyFont="1" applyFill="1" applyProtection="1">
      <protection locked="0"/>
    </xf>
    <xf numFmtId="0" fontId="2" fillId="3" borderId="0" xfId="7" applyFont="1" applyFill="1" applyBorder="1" applyProtection="1"/>
    <xf numFmtId="0" fontId="2" fillId="3" borderId="0" xfId="7" applyFont="1" applyFill="1" applyBorder="1" applyProtection="1">
      <protection locked="0"/>
    </xf>
    <xf numFmtId="3" fontId="21" fillId="3" borderId="25" xfId="7" applyNumberFormat="1" applyFont="1" applyFill="1" applyBorder="1" applyProtection="1"/>
    <xf numFmtId="0" fontId="21" fillId="3" borderId="0" xfId="7" applyFont="1" applyFill="1" applyBorder="1" applyAlignment="1" applyProtection="1">
      <alignment horizontal="left"/>
      <protection locked="0"/>
    </xf>
    <xf numFmtId="3" fontId="20" fillId="3" borderId="0" xfId="7" applyNumberFormat="1" applyFont="1" applyFill="1"/>
    <xf numFmtId="0" fontId="4" fillId="3" borderId="0" xfId="11" applyFont="1" applyFill="1" applyAlignment="1"/>
    <xf numFmtId="0" fontId="45" fillId="0" borderId="0" xfId="0" applyFont="1" applyAlignment="1">
      <alignment vertical="center"/>
    </xf>
    <xf numFmtId="0" fontId="46" fillId="0" borderId="0" xfId="0" applyFont="1" applyAlignment="1">
      <alignment vertical="center"/>
    </xf>
    <xf numFmtId="0" fontId="43" fillId="0" borderId="0" xfId="0" applyFont="1"/>
    <xf numFmtId="0" fontId="2" fillId="7" borderId="0" xfId="18" applyFont="1" applyFill="1" applyAlignment="1"/>
    <xf numFmtId="0" fontId="43" fillId="0" borderId="0" xfId="19" applyFont="1"/>
    <xf numFmtId="0" fontId="12" fillId="3" borderId="0" xfId="18" applyFont="1" applyFill="1" applyBorder="1" applyAlignment="1">
      <alignment horizontal="left"/>
    </xf>
    <xf numFmtId="0" fontId="21" fillId="3" borderId="0" xfId="18" applyFont="1" applyFill="1" applyBorder="1" applyAlignment="1">
      <alignment horizontal="left"/>
    </xf>
    <xf numFmtId="0" fontId="10" fillId="3" borderId="0" xfId="18" applyFont="1" applyFill="1" applyBorder="1" applyAlignment="1">
      <alignment horizontal="left"/>
    </xf>
    <xf numFmtId="3" fontId="21" fillId="8" borderId="0" xfId="18" applyNumberFormat="1" applyFont="1" applyFill="1" applyBorder="1" applyProtection="1"/>
    <xf numFmtId="3" fontId="21" fillId="3" borderId="0" xfId="18" applyNumberFormat="1" applyFont="1" applyFill="1" applyBorder="1"/>
    <xf numFmtId="0" fontId="20" fillId="3" borderId="0" xfId="18" applyFont="1" applyFill="1" applyBorder="1" applyAlignment="1">
      <alignment horizontal="left"/>
    </xf>
    <xf numFmtId="169" fontId="20" fillId="8" borderId="0" xfId="1" applyNumberFormat="1" applyFont="1" applyFill="1" applyBorder="1" applyAlignment="1" applyProtection="1">
      <alignment horizontal="right"/>
    </xf>
    <xf numFmtId="165" fontId="20" fillId="8" borderId="0" xfId="1" applyFont="1" applyFill="1" applyBorder="1" applyAlignment="1" applyProtection="1">
      <alignment horizontal="right"/>
    </xf>
    <xf numFmtId="0" fontId="20" fillId="8" borderId="0" xfId="18" applyFont="1" applyFill="1" applyBorder="1" applyAlignment="1">
      <alignment horizontal="left"/>
    </xf>
    <xf numFmtId="49" fontId="10" fillId="3" borderId="0" xfId="20" applyNumberFormat="1" applyFont="1" applyFill="1" applyAlignment="1" applyProtection="1">
      <alignment horizontal="center"/>
      <protection locked="0"/>
    </xf>
    <xf numFmtId="3" fontId="20" fillId="8" borderId="24" xfId="18" applyNumberFormat="1" applyFont="1" applyFill="1" applyBorder="1" applyProtection="1"/>
    <xf numFmtId="3" fontId="20" fillId="8" borderId="0" xfId="18" applyNumberFormat="1" applyFont="1" applyFill="1" applyBorder="1" applyProtection="1"/>
    <xf numFmtId="0" fontId="10" fillId="8" borderId="0" xfId="18" applyFont="1" applyFill="1" applyBorder="1" applyAlignment="1">
      <alignment horizontal="left"/>
    </xf>
    <xf numFmtId="0" fontId="15" fillId="3" borderId="0" xfId="18" applyFont="1" applyFill="1" applyBorder="1" applyAlignment="1">
      <alignment horizontal="left"/>
    </xf>
    <xf numFmtId="0" fontId="9" fillId="3" borderId="0" xfId="18" applyFont="1" applyFill="1" applyBorder="1" applyAlignment="1">
      <alignment horizontal="left"/>
    </xf>
    <xf numFmtId="0" fontId="16" fillId="0" borderId="19" xfId="18" applyFont="1" applyFill="1" applyBorder="1" applyAlignment="1" applyProtection="1">
      <alignment horizontal="centerContinuous"/>
    </xf>
    <xf numFmtId="0" fontId="16" fillId="0" borderId="20" xfId="18" applyFont="1" applyFill="1" applyBorder="1" applyAlignment="1" applyProtection="1">
      <alignment horizontal="centerContinuous"/>
    </xf>
    <xf numFmtId="0" fontId="17" fillId="0" borderId="21" xfId="18" applyFont="1" applyFill="1" applyBorder="1" applyAlignment="1" applyProtection="1">
      <alignment horizontal="centerContinuous"/>
    </xf>
    <xf numFmtId="0" fontId="17" fillId="0" borderId="0" xfId="18" applyFont="1" applyFill="1" applyBorder="1" applyAlignment="1" applyProtection="1">
      <alignment horizontal="centerContinuous"/>
    </xf>
    <xf numFmtId="0" fontId="17" fillId="0" borderId="0" xfId="18" applyFont="1" applyFill="1" applyBorder="1" applyAlignment="1">
      <alignment horizontal="centerContinuous"/>
    </xf>
    <xf numFmtId="14" fontId="17" fillId="0" borderId="21" xfId="18" applyNumberFormat="1" applyFont="1" applyFill="1" applyBorder="1" applyAlignment="1" applyProtection="1">
      <alignment horizontal="centerContinuous"/>
      <protection locked="0"/>
    </xf>
    <xf numFmtId="0" fontId="18" fillId="0" borderId="21" xfId="18" applyFont="1" applyFill="1" applyBorder="1" applyAlignment="1" applyProtection="1">
      <alignment horizontal="centerContinuous"/>
    </xf>
    <xf numFmtId="0" fontId="18" fillId="0" borderId="0" xfId="18" applyFont="1" applyFill="1" applyBorder="1" applyAlignment="1" applyProtection="1">
      <alignment horizontal="centerContinuous"/>
    </xf>
    <xf numFmtId="0" fontId="18" fillId="0" borderId="0" xfId="18" applyFont="1" applyFill="1" applyBorder="1" applyAlignment="1">
      <alignment horizontal="centerContinuous"/>
    </xf>
    <xf numFmtId="0" fontId="16" fillId="0" borderId="23" xfId="18" applyFont="1" applyFill="1" applyBorder="1" applyAlignment="1" applyProtection="1">
      <alignment horizontal="centerContinuous"/>
    </xf>
    <xf numFmtId="0" fontId="16" fillId="0" borderId="24" xfId="18" applyFont="1" applyFill="1" applyBorder="1" applyAlignment="1" applyProtection="1">
      <alignment horizontal="centerContinuous"/>
    </xf>
    <xf numFmtId="0" fontId="17" fillId="0" borderId="0" xfId="7" applyFont="1" applyFill="1" applyBorder="1" applyAlignment="1">
      <alignment horizontal="centerContinuous"/>
    </xf>
    <xf numFmtId="0" fontId="17" fillId="0" borderId="0" xfId="7" applyFont="1" applyFill="1" applyBorder="1" applyAlignment="1" applyProtection="1">
      <alignment horizontal="centerContinuous"/>
    </xf>
    <xf numFmtId="166" fontId="17" fillId="0" borderId="0" xfId="7" applyNumberFormat="1" applyFont="1" applyFill="1" applyBorder="1" applyAlignment="1">
      <alignment horizontal="centerContinuous"/>
    </xf>
    <xf numFmtId="0" fontId="18" fillId="0" borderId="0" xfId="7" applyFont="1" applyFill="1" applyBorder="1" applyAlignment="1">
      <alignment horizontal="centerContinuous"/>
    </xf>
    <xf numFmtId="0" fontId="18" fillId="0" borderId="0" xfId="7" applyFont="1" applyFill="1" applyBorder="1" applyAlignment="1" applyProtection="1">
      <alignment horizontal="centerContinuous"/>
    </xf>
    <xf numFmtId="0" fontId="37" fillId="0" borderId="0" xfId="16" applyFont="1" applyFill="1" applyBorder="1" applyAlignment="1">
      <alignment horizontal="center"/>
    </xf>
    <xf numFmtId="0" fontId="37" fillId="0" borderId="0" xfId="16" applyFont="1" applyFill="1" applyBorder="1" applyAlignment="1">
      <alignment horizontal="centerContinuous"/>
    </xf>
    <xf numFmtId="0" fontId="9" fillId="0" borderId="0" xfId="16" applyFont="1" applyFill="1" applyBorder="1" applyAlignment="1">
      <alignment horizontal="centerContinuous"/>
    </xf>
    <xf numFmtId="0" fontId="9" fillId="0" borderId="0" xfId="16" applyFont="1" applyFill="1" applyBorder="1" applyAlignment="1">
      <alignment horizontal="center"/>
    </xf>
    <xf numFmtId="0" fontId="47" fillId="0" borderId="0" xfId="0" applyFont="1" applyAlignment="1">
      <alignment vertical="center"/>
    </xf>
    <xf numFmtId="0" fontId="48" fillId="0" borderId="0" xfId="0" applyFont="1" applyAlignment="1">
      <alignment vertical="center"/>
    </xf>
    <xf numFmtId="14" fontId="17" fillId="0" borderId="0" xfId="7" applyNumberFormat="1" applyFont="1" applyFill="1" applyBorder="1" applyAlignment="1" applyProtection="1">
      <alignment horizontal="centerContinuous"/>
      <protection locked="0"/>
    </xf>
    <xf numFmtId="0" fontId="50" fillId="0" borderId="0" xfId="0" applyFont="1" applyAlignment="1">
      <alignment vertical="center"/>
    </xf>
    <xf numFmtId="0" fontId="51" fillId="0" borderId="0" xfId="0" applyFont="1" applyAlignment="1">
      <alignment vertical="center"/>
    </xf>
    <xf numFmtId="0" fontId="38" fillId="3" borderId="0" xfId="5" applyFont="1" applyFill="1" applyAlignment="1" applyProtection="1">
      <alignment horizontal="center"/>
      <protection locked="0"/>
    </xf>
    <xf numFmtId="49" fontId="41" fillId="4" borderId="4" xfId="2" applyNumberFormat="1" applyFont="1" applyFill="1" applyBorder="1" applyAlignment="1" applyProtection="1">
      <alignment horizontal="center" vertical="center"/>
      <protection locked="0"/>
    </xf>
    <xf numFmtId="49" fontId="41" fillId="4" borderId="0" xfId="2" applyNumberFormat="1" applyFont="1" applyFill="1" applyBorder="1" applyAlignment="1" applyProtection="1">
      <alignment horizontal="center" vertical="center"/>
      <protection locked="0"/>
    </xf>
    <xf numFmtId="49" fontId="41" fillId="4" borderId="5" xfId="2" applyNumberFormat="1" applyFont="1" applyFill="1" applyBorder="1" applyAlignment="1" applyProtection="1">
      <alignment horizontal="center" vertical="center"/>
      <protection locked="0"/>
    </xf>
    <xf numFmtId="3" fontId="41" fillId="3" borderId="4" xfId="2" applyNumberFormat="1" applyFont="1" applyFill="1" applyBorder="1" applyAlignment="1" applyProtection="1">
      <alignment horizontal="center" vertical="center" wrapText="1"/>
      <protection locked="0"/>
    </xf>
    <xf numFmtId="3" fontId="41" fillId="3" borderId="0" xfId="2" applyNumberFormat="1" applyFont="1" applyFill="1" applyBorder="1" applyAlignment="1" applyProtection="1">
      <alignment horizontal="center" vertical="center" wrapText="1"/>
      <protection locked="0"/>
    </xf>
    <xf numFmtId="4" fontId="13" fillId="0" borderId="0" xfId="2" applyNumberFormat="1" applyFont="1" applyBorder="1" applyAlignment="1" applyProtection="1">
      <alignment horizontal="center" wrapText="1"/>
      <protection locked="0"/>
    </xf>
    <xf numFmtId="4" fontId="13" fillId="0" borderId="5" xfId="2" applyNumberFormat="1" applyFont="1" applyBorder="1" applyAlignment="1" applyProtection="1">
      <alignment horizontal="center" wrapText="1"/>
      <protection locked="0"/>
    </xf>
    <xf numFmtId="4" fontId="14" fillId="3" borderId="4" xfId="2" applyNumberFormat="1" applyFont="1" applyFill="1" applyBorder="1" applyAlignment="1" applyProtection="1">
      <alignment horizontal="center" wrapText="1"/>
      <protection locked="0"/>
    </xf>
    <xf numFmtId="4" fontId="14" fillId="3" borderId="0" xfId="2" applyNumberFormat="1" applyFont="1" applyFill="1" applyBorder="1" applyAlignment="1" applyProtection="1">
      <alignment horizontal="center" wrapText="1"/>
      <protection locked="0"/>
    </xf>
    <xf numFmtId="4" fontId="13" fillId="3" borderId="4" xfId="2" applyNumberFormat="1" applyFont="1" applyFill="1" applyBorder="1" applyAlignment="1" applyProtection="1">
      <alignment horizontal="center" wrapText="1"/>
      <protection locked="0"/>
    </xf>
    <xf numFmtId="4" fontId="13" fillId="3" borderId="0" xfId="2" applyNumberFormat="1" applyFont="1" applyFill="1" applyBorder="1" applyAlignment="1" applyProtection="1">
      <alignment horizontal="center" wrapText="1"/>
      <protection locked="0"/>
    </xf>
    <xf numFmtId="0" fontId="40" fillId="3" borderId="0" xfId="11" applyFont="1" applyFill="1" applyAlignment="1">
      <alignment horizontal="center" wrapText="1"/>
    </xf>
    <xf numFmtId="49" fontId="10" fillId="4" borderId="4" xfId="2" applyNumberFormat="1" applyFont="1" applyFill="1" applyBorder="1" applyAlignment="1" applyProtection="1">
      <alignment horizontal="center" vertical="center"/>
      <protection locked="0"/>
    </xf>
    <xf numFmtId="49" fontId="10" fillId="4" borderId="0" xfId="2" applyNumberFormat="1" applyFont="1" applyFill="1" applyBorder="1" applyAlignment="1" applyProtection="1">
      <alignment horizontal="center" vertical="center"/>
      <protection locked="0"/>
    </xf>
    <xf numFmtId="49" fontId="10" fillId="4" borderId="5" xfId="2" applyNumberFormat="1" applyFont="1" applyFill="1" applyBorder="1" applyAlignment="1" applyProtection="1">
      <alignment horizontal="center" vertical="center"/>
      <protection locked="0"/>
    </xf>
    <xf numFmtId="0" fontId="9" fillId="3" borderId="4" xfId="2" applyFont="1" applyFill="1" applyBorder="1" applyAlignment="1">
      <alignment horizontal="center" wrapText="1"/>
    </xf>
    <xf numFmtId="0" fontId="9" fillId="3" borderId="0" xfId="2" applyFont="1" applyFill="1" applyBorder="1" applyAlignment="1">
      <alignment horizontal="center" wrapText="1"/>
    </xf>
    <xf numFmtId="0" fontId="9" fillId="3" borderId="5" xfId="2" applyFont="1" applyFill="1" applyBorder="1" applyAlignment="1">
      <alignment horizontal="center" wrapText="1"/>
    </xf>
    <xf numFmtId="4" fontId="14" fillId="3" borderId="5" xfId="2" applyNumberFormat="1" applyFont="1" applyFill="1" applyBorder="1" applyAlignment="1" applyProtection="1">
      <alignment horizontal="center" wrapText="1"/>
      <protection locked="0"/>
    </xf>
    <xf numFmtId="4" fontId="13" fillId="3" borderId="5" xfId="2" applyNumberFormat="1" applyFont="1" applyFill="1" applyBorder="1" applyAlignment="1" applyProtection="1">
      <alignment horizontal="center" wrapText="1"/>
      <protection locked="0"/>
    </xf>
    <xf numFmtId="3" fontId="41" fillId="3" borderId="5" xfId="2" applyNumberFormat="1" applyFont="1" applyFill="1" applyBorder="1" applyAlignment="1" applyProtection="1">
      <alignment horizontal="center" vertical="center" wrapText="1"/>
      <protection locked="0"/>
    </xf>
    <xf numFmtId="49" fontId="10" fillId="4" borderId="4" xfId="6" applyNumberFormat="1" applyFont="1" applyFill="1" applyBorder="1" applyAlignment="1" applyProtection="1">
      <alignment horizontal="center" vertical="center"/>
      <protection locked="0"/>
    </xf>
    <xf numFmtId="49" fontId="10" fillId="4" borderId="0" xfId="6" applyNumberFormat="1" applyFont="1" applyFill="1" applyBorder="1" applyAlignment="1" applyProtection="1">
      <alignment horizontal="center" vertical="center"/>
      <protection locked="0"/>
    </xf>
    <xf numFmtId="49" fontId="10" fillId="4" borderId="5" xfId="6" applyNumberFormat="1" applyFont="1" applyFill="1" applyBorder="1" applyAlignment="1" applyProtection="1">
      <alignment horizontal="center" vertical="center"/>
      <protection locked="0"/>
    </xf>
    <xf numFmtId="4" fontId="13" fillId="3" borderId="4" xfId="6" applyNumberFormat="1" applyFont="1" applyFill="1" applyBorder="1" applyAlignment="1" applyProtection="1">
      <alignment horizontal="center" wrapText="1"/>
      <protection locked="0"/>
    </xf>
    <xf numFmtId="4" fontId="13" fillId="3" borderId="0" xfId="6" applyNumberFormat="1" applyFont="1" applyFill="1" applyBorder="1" applyAlignment="1" applyProtection="1">
      <alignment horizontal="center" wrapText="1"/>
      <protection locked="0"/>
    </xf>
    <xf numFmtId="4" fontId="14" fillId="5" borderId="4" xfId="15" applyNumberFormat="1" applyFont="1" applyFill="1" applyBorder="1" applyAlignment="1" applyProtection="1">
      <alignment horizontal="center"/>
      <protection locked="0"/>
    </xf>
    <xf numFmtId="4" fontId="14" fillId="5" borderId="0" xfId="15" applyNumberFormat="1" applyFont="1" applyFill="1" applyBorder="1" applyAlignment="1" applyProtection="1">
      <alignment horizontal="center"/>
      <protection locked="0"/>
    </xf>
    <xf numFmtId="4" fontId="14" fillId="5" borderId="5" xfId="15" applyNumberFormat="1" applyFont="1" applyFill="1" applyBorder="1" applyAlignment="1" applyProtection="1">
      <alignment horizontal="center"/>
      <protection locked="0"/>
    </xf>
    <xf numFmtId="0" fontId="9" fillId="3" borderId="4" xfId="11" applyFont="1" applyFill="1" applyBorder="1" applyAlignment="1" applyProtection="1">
      <alignment horizontal="center"/>
      <protection locked="0"/>
    </xf>
    <xf numFmtId="0" fontId="9" fillId="3" borderId="0" xfId="11" applyFont="1" applyFill="1" applyBorder="1" applyAlignment="1" applyProtection="1">
      <alignment horizontal="center"/>
      <protection locked="0"/>
    </xf>
    <xf numFmtId="0" fontId="9" fillId="3" borderId="5" xfId="11" applyFont="1" applyFill="1" applyBorder="1" applyAlignment="1" applyProtection="1">
      <alignment horizontal="center"/>
      <protection locked="0"/>
    </xf>
    <xf numFmtId="49" fontId="9" fillId="4" borderId="4" xfId="6" applyNumberFormat="1" applyFont="1" applyFill="1" applyBorder="1" applyAlignment="1" applyProtection="1">
      <alignment horizontal="center" vertical="center"/>
      <protection locked="0"/>
    </xf>
    <xf numFmtId="49" fontId="9" fillId="4" borderId="0" xfId="6" applyNumberFormat="1" applyFont="1" applyFill="1" applyBorder="1" applyAlignment="1" applyProtection="1">
      <alignment horizontal="center" vertical="center"/>
      <protection locked="0"/>
    </xf>
    <xf numFmtId="49" fontId="9" fillId="4" borderId="5" xfId="6" applyNumberFormat="1" applyFont="1" applyFill="1" applyBorder="1" applyAlignment="1" applyProtection="1">
      <alignment horizontal="center" vertical="center"/>
      <protection locked="0"/>
    </xf>
    <xf numFmtId="4" fontId="14" fillId="3" borderId="4" xfId="6" applyNumberFormat="1" applyFont="1" applyFill="1" applyBorder="1" applyAlignment="1" applyProtection="1">
      <alignment horizontal="center" wrapText="1"/>
      <protection locked="0"/>
    </xf>
    <xf numFmtId="4" fontId="14" fillId="3" borderId="0" xfId="6" applyNumberFormat="1" applyFont="1" applyFill="1" applyBorder="1" applyAlignment="1" applyProtection="1">
      <alignment horizontal="center" wrapText="1"/>
      <protection locked="0"/>
    </xf>
    <xf numFmtId="4" fontId="14" fillId="3" borderId="5" xfId="6" applyNumberFormat="1" applyFont="1" applyFill="1" applyBorder="1" applyAlignment="1" applyProtection="1">
      <alignment horizontal="center" wrapText="1"/>
      <protection locked="0"/>
    </xf>
    <xf numFmtId="4" fontId="13" fillId="3" borderId="5" xfId="6" applyNumberFormat="1" applyFont="1" applyFill="1" applyBorder="1" applyAlignment="1" applyProtection="1">
      <alignment horizontal="center" wrapText="1"/>
      <protection locked="0"/>
    </xf>
    <xf numFmtId="0" fontId="12" fillId="3" borderId="0" xfId="11" applyFont="1" applyFill="1" applyAlignment="1" applyProtection="1">
      <alignment horizontal="center"/>
      <protection locked="0"/>
    </xf>
    <xf numFmtId="0" fontId="4" fillId="3" borderId="0" xfId="11" applyFont="1" applyFill="1" applyAlignment="1">
      <alignment horizontal="center"/>
    </xf>
    <xf numFmtId="0" fontId="11" fillId="3" borderId="0" xfId="14" applyFont="1" applyFill="1" applyBorder="1" applyAlignment="1" applyProtection="1">
      <alignment horizontal="center"/>
      <protection locked="0"/>
    </xf>
    <xf numFmtId="0" fontId="15" fillId="3" borderId="0" xfId="5" applyFont="1" applyFill="1" applyAlignment="1" applyProtection="1">
      <alignment horizontal="center"/>
      <protection locked="0"/>
    </xf>
    <xf numFmtId="0" fontId="12" fillId="3" borderId="0" xfId="5" applyFont="1" applyFill="1" applyAlignment="1" applyProtection="1">
      <alignment horizontal="center"/>
      <protection locked="0"/>
    </xf>
    <xf numFmtId="0" fontId="12" fillId="3" borderId="0" xfId="14" applyFont="1" applyFill="1" applyAlignment="1">
      <alignment horizontal="center" vertical="center"/>
    </xf>
    <xf numFmtId="0" fontId="11" fillId="3" borderId="0" xfId="5" applyFont="1" applyFill="1" applyAlignment="1" applyProtection="1">
      <alignment horizontal="center"/>
      <protection locked="0"/>
    </xf>
    <xf numFmtId="4" fontId="9" fillId="3" borderId="0" xfId="14" applyNumberFormat="1" applyFont="1" applyFill="1" applyAlignment="1" applyProtection="1">
      <alignment horizontal="center" wrapText="1"/>
      <protection locked="0"/>
    </xf>
    <xf numFmtId="0" fontId="4" fillId="3" borderId="0" xfId="14" applyFont="1" applyFill="1" applyAlignment="1">
      <alignment horizontal="center" wrapText="1"/>
    </xf>
    <xf numFmtId="0" fontId="21" fillId="3" borderId="0" xfId="14" applyFont="1" applyFill="1" applyBorder="1" applyAlignment="1" applyProtection="1">
      <alignment horizontal="center"/>
      <protection locked="0"/>
    </xf>
    <xf numFmtId="0" fontId="21" fillId="3" borderId="0" xfId="14" applyFont="1" applyFill="1" applyAlignment="1" applyProtection="1">
      <alignment horizontal="center"/>
      <protection locked="0"/>
    </xf>
    <xf numFmtId="0" fontId="9" fillId="3" borderId="0" xfId="14" applyFont="1" applyFill="1" applyAlignment="1" applyProtection="1">
      <alignment horizontal="center"/>
      <protection locked="0"/>
    </xf>
    <xf numFmtId="0" fontId="12" fillId="3" borderId="0" xfId="14" applyFont="1" applyFill="1" applyBorder="1" applyAlignment="1">
      <alignment horizontal="center" vertical="center"/>
    </xf>
    <xf numFmtId="3" fontId="12" fillId="3" borderId="0" xfId="14" applyNumberFormat="1" applyFont="1" applyFill="1" applyAlignment="1" applyProtection="1">
      <alignment horizontal="center"/>
      <protection locked="0"/>
    </xf>
    <xf numFmtId="4" fontId="10" fillId="3" borderId="0" xfId="14" applyNumberFormat="1" applyFont="1" applyFill="1" applyAlignment="1" applyProtection="1">
      <alignment horizontal="center" wrapText="1"/>
      <protection locked="0"/>
    </xf>
    <xf numFmtId="0" fontId="9" fillId="3" borderId="0" xfId="5" applyFont="1" applyFill="1" applyAlignment="1" applyProtection="1">
      <alignment horizontal="center"/>
      <protection locked="0"/>
    </xf>
    <xf numFmtId="0" fontId="37" fillId="0" borderId="0" xfId="16" applyFont="1" applyFill="1" applyBorder="1" applyAlignment="1">
      <alignment horizontal="center"/>
    </xf>
    <xf numFmtId="0" fontId="2" fillId="0" borderId="0" xfId="16" applyFill="1" applyBorder="1" applyAlignment="1">
      <alignment horizontal="center"/>
    </xf>
    <xf numFmtId="0" fontId="40" fillId="3" borderId="0" xfId="14" applyFont="1" applyFill="1" applyAlignment="1">
      <alignment horizontal="center" wrapText="1"/>
    </xf>
    <xf numFmtId="0" fontId="3" fillId="3" borderId="0" xfId="14" applyFont="1" applyFill="1" applyBorder="1" applyAlignment="1" applyProtection="1">
      <alignment horizontal="center"/>
      <protection locked="0"/>
    </xf>
    <xf numFmtId="0" fontId="38" fillId="3" borderId="0" xfId="14" applyFont="1" applyFill="1" applyAlignment="1" applyProtection="1">
      <alignment horizontal="center"/>
      <protection locked="0"/>
    </xf>
    <xf numFmtId="0" fontId="38" fillId="3" borderId="0" xfId="14" applyFont="1" applyFill="1" applyBorder="1" applyAlignment="1">
      <alignment horizontal="center" vertical="center"/>
    </xf>
    <xf numFmtId="0" fontId="5" fillId="3" borderId="0" xfId="5" applyFont="1" applyFill="1" applyAlignment="1" applyProtection="1">
      <alignment horizontal="center"/>
      <protection locked="0"/>
    </xf>
    <xf numFmtId="0" fontId="38" fillId="3" borderId="0" xfId="5" applyFont="1" applyFill="1" applyAlignment="1" applyProtection="1">
      <alignment horizontal="center"/>
      <protection locked="0"/>
    </xf>
    <xf numFmtId="4" fontId="34" fillId="3" borderId="0" xfId="14" applyNumberFormat="1" applyFont="1" applyFill="1" applyAlignment="1" applyProtection="1">
      <alignment horizontal="center" wrapText="1"/>
      <protection locked="0"/>
    </xf>
    <xf numFmtId="0" fontId="22" fillId="3" borderId="0" xfId="5" applyFont="1" applyFill="1" applyAlignment="1" applyProtection="1">
      <alignment horizontal="center"/>
      <protection locked="0"/>
    </xf>
    <xf numFmtId="4" fontId="35" fillId="3" borderId="0" xfId="14" applyNumberFormat="1" applyFont="1" applyFill="1" applyAlignment="1" applyProtection="1">
      <alignment horizontal="center" wrapText="1"/>
      <protection locked="0"/>
    </xf>
    <xf numFmtId="1" fontId="24" fillId="9" borderId="0" xfId="21" applyNumberFormat="1" applyFont="1" applyFill="1" applyBorder="1" applyAlignment="1" applyProtection="1">
      <alignment horizontal="center" vertical="center" wrapText="1"/>
      <protection locked="0"/>
    </xf>
    <xf numFmtId="1" fontId="24" fillId="10" borderId="6" xfId="21" applyNumberFormat="1" applyFont="1" applyFill="1" applyBorder="1" applyAlignment="1" applyProtection="1">
      <alignment horizontal="center" vertical="center" wrapText="1"/>
    </xf>
    <xf numFmtId="1" fontId="24" fillId="11" borderId="6" xfId="21" applyNumberFormat="1" applyFont="1" applyFill="1" applyBorder="1" applyAlignment="1" applyProtection="1">
      <alignment horizontal="center" vertical="center" wrapText="1"/>
    </xf>
    <xf numFmtId="1" fontId="25" fillId="12" borderId="6" xfId="21" applyNumberFormat="1" applyFont="1" applyFill="1" applyBorder="1" applyAlignment="1" applyProtection="1">
      <alignment horizontal="center" vertical="center" wrapText="1"/>
    </xf>
    <xf numFmtId="0" fontId="5" fillId="20" borderId="14" xfId="21" applyFont="1" applyFill="1" applyBorder="1" applyAlignment="1" applyProtection="1">
      <alignment horizontal="center" vertical="center" wrapText="1"/>
    </xf>
    <xf numFmtId="0" fontId="5" fillId="20" borderId="31" xfId="21" applyFont="1" applyFill="1" applyBorder="1" applyAlignment="1" applyProtection="1">
      <alignment horizontal="center" vertical="center" wrapText="1"/>
    </xf>
    <xf numFmtId="0" fontId="23" fillId="3" borderId="0" xfId="14" applyFont="1" applyFill="1" applyAlignment="1">
      <alignment horizontal="center"/>
    </xf>
  </cellXfs>
  <cellStyles count="24">
    <cellStyle name="Millares" xfId="1" builtinId="3"/>
    <cellStyle name="Normal" xfId="0" builtinId="0"/>
    <cellStyle name="Normal 12" xfId="14"/>
    <cellStyle name="Normal 15" xfId="11"/>
    <cellStyle name="Normal 3" xfId="21"/>
    <cellStyle name="Normal 3 2" xfId="22"/>
    <cellStyle name="Normal 4 10 10" xfId="6"/>
    <cellStyle name="Normal 4 10 2" xfId="5"/>
    <cellStyle name="Normal 4 2 26" xfId="13"/>
    <cellStyle name="Normal 4 223" xfId="4"/>
    <cellStyle name="Normal 4 224" xfId="8"/>
    <cellStyle name="Normal 4 226" xfId="9"/>
    <cellStyle name="Normal 4 229" xfId="2"/>
    <cellStyle name="Normal 4 230" xfId="12"/>
    <cellStyle name="Normal 4 231" xfId="7"/>
    <cellStyle name="Normal 4 232" xfId="18"/>
    <cellStyle name="Normal 40" xfId="10"/>
    <cellStyle name="Normal 41" xfId="15"/>
    <cellStyle name="Normal 42" xfId="17"/>
    <cellStyle name="Normal 43" xfId="19"/>
    <cellStyle name="Normal 5 5" xfId="16"/>
    <cellStyle name="Normal 5 6" xfId="20"/>
    <cellStyle name="Normal 6 7 2" xfId="3"/>
    <cellStyle name="Porcentaje" xfId="2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6"/>
  <sheetViews>
    <sheetView zoomScale="70" zoomScaleNormal="70" workbookViewId="0">
      <selection activeCell="L35" sqref="L35"/>
    </sheetView>
  </sheetViews>
  <sheetFormatPr baseColWidth="10" defaultRowHeight="12.75" customHeight="1" x14ac:dyDescent="0.2"/>
  <cols>
    <col min="1" max="1" width="23.140625" style="8" customWidth="1"/>
    <col min="2" max="2" width="42.7109375" style="8" customWidth="1"/>
    <col min="3" max="3" width="26.42578125" style="8" customWidth="1"/>
    <col min="4" max="4" width="28.140625" style="16" customWidth="1"/>
    <col min="5" max="5" width="29.5703125" style="16" customWidth="1"/>
    <col min="6" max="6" width="27" style="8" customWidth="1"/>
    <col min="7" max="7" width="24" style="8" customWidth="1"/>
    <col min="8" max="8" width="26.85546875" style="8" customWidth="1"/>
    <col min="9" max="16384" width="11.42578125" style="8"/>
  </cols>
  <sheetData>
    <row r="1" spans="1:8" ht="18" customHeight="1" x14ac:dyDescent="0.25">
      <c r="A1" s="1" t="s">
        <v>0</v>
      </c>
      <c r="B1" s="2" t="s">
        <v>1</v>
      </c>
      <c r="C1" s="3"/>
      <c r="D1" s="4" t="s">
        <v>2</v>
      </c>
      <c r="E1" s="5"/>
      <c r="F1" s="5"/>
      <c r="G1" s="5"/>
      <c r="H1" s="6"/>
    </row>
    <row r="2" spans="1:8" ht="18" customHeight="1" x14ac:dyDescent="0.25">
      <c r="A2" s="9" t="s">
        <v>3</v>
      </c>
      <c r="B2" s="10" t="s">
        <v>4</v>
      </c>
      <c r="C2" s="7"/>
      <c r="D2" s="7"/>
      <c r="E2" s="7"/>
      <c r="F2" s="7"/>
      <c r="G2" s="7"/>
      <c r="H2" s="11"/>
    </row>
    <row r="3" spans="1:8" ht="18" customHeight="1" x14ac:dyDescent="0.25">
      <c r="A3" s="9" t="s">
        <v>5</v>
      </c>
      <c r="B3" s="12" t="s">
        <v>6</v>
      </c>
      <c r="C3" s="7"/>
      <c r="D3" s="7"/>
      <c r="E3" s="7"/>
      <c r="F3" s="7"/>
      <c r="G3" s="7"/>
      <c r="H3" s="11"/>
    </row>
    <row r="4" spans="1:8" ht="18" customHeight="1" x14ac:dyDescent="0.25">
      <c r="A4" s="9" t="s">
        <v>7</v>
      </c>
      <c r="B4" s="13">
        <v>210111001122</v>
      </c>
      <c r="C4" s="7"/>
      <c r="D4" s="7"/>
      <c r="E4" s="7"/>
      <c r="F4" s="7"/>
      <c r="G4" s="7"/>
      <c r="H4" s="11"/>
    </row>
    <row r="5" spans="1:8" ht="18" customHeight="1" x14ac:dyDescent="0.25">
      <c r="A5" s="14" t="s">
        <v>8</v>
      </c>
      <c r="B5" s="15">
        <v>45291</v>
      </c>
      <c r="C5" s="7"/>
      <c r="D5" s="7"/>
      <c r="E5" s="7"/>
      <c r="F5" s="7"/>
      <c r="G5" s="7"/>
      <c r="H5" s="11"/>
    </row>
    <row r="6" spans="1:8" ht="18" customHeight="1" x14ac:dyDescent="0.25">
      <c r="A6" s="14" t="s">
        <v>9</v>
      </c>
      <c r="B6" s="15" t="s">
        <v>10</v>
      </c>
      <c r="C6" s="7"/>
      <c r="D6" s="7"/>
      <c r="E6" s="7"/>
      <c r="F6" s="7"/>
      <c r="G6" s="7"/>
      <c r="H6" s="11"/>
    </row>
    <row r="7" spans="1:8" ht="18" customHeight="1" x14ac:dyDescent="0.25">
      <c r="A7" s="9"/>
      <c r="B7" s="17"/>
      <c r="C7" s="7"/>
      <c r="D7" s="7"/>
      <c r="E7" s="7"/>
      <c r="F7" s="7"/>
      <c r="G7" s="7"/>
      <c r="H7" s="11"/>
    </row>
    <row r="8" spans="1:8" ht="18" customHeight="1" thickBot="1" x14ac:dyDescent="0.3">
      <c r="A8" s="18"/>
      <c r="B8" s="19"/>
      <c r="C8" s="20"/>
      <c r="D8" s="20"/>
      <c r="E8" s="20"/>
      <c r="F8" s="20"/>
      <c r="G8" s="20"/>
      <c r="H8" s="21"/>
    </row>
    <row r="9" spans="1:8" ht="48" customHeight="1" thickBot="1" x14ac:dyDescent="0.3">
      <c r="A9" s="22" t="s">
        <v>11</v>
      </c>
      <c r="B9" s="23" t="s">
        <v>12</v>
      </c>
      <c r="C9" s="24" t="s">
        <v>13</v>
      </c>
      <c r="D9" s="25" t="s">
        <v>14</v>
      </c>
      <c r="E9" s="25" t="s">
        <v>15</v>
      </c>
      <c r="F9" s="24" t="s">
        <v>16</v>
      </c>
      <c r="G9" s="26" t="s">
        <v>17</v>
      </c>
      <c r="H9" s="27" t="s">
        <v>18</v>
      </c>
    </row>
    <row r="10" spans="1:8" ht="26.25" customHeight="1" x14ac:dyDescent="0.3">
      <c r="A10" s="28" t="s">
        <v>19</v>
      </c>
      <c r="B10" s="29" t="s">
        <v>20</v>
      </c>
      <c r="C10" s="30">
        <v>257221835524</v>
      </c>
      <c r="D10" s="30">
        <v>125380640938</v>
      </c>
      <c r="E10" s="30">
        <v>79900789128</v>
      </c>
      <c r="F10" s="30">
        <v>302701687334</v>
      </c>
      <c r="G10" s="30">
        <v>64103118629</v>
      </c>
      <c r="H10" s="292">
        <v>238598568705</v>
      </c>
    </row>
    <row r="11" spans="1:8" ht="18" customHeight="1" x14ac:dyDescent="0.25">
      <c r="A11" s="31" t="s">
        <v>21</v>
      </c>
      <c r="B11" s="32" t="s">
        <v>22</v>
      </c>
      <c r="C11" s="33">
        <v>124999930</v>
      </c>
      <c r="D11" s="33">
        <v>7838629</v>
      </c>
      <c r="E11" s="33">
        <v>132838559</v>
      </c>
      <c r="F11" s="33">
        <v>0</v>
      </c>
      <c r="G11" s="33">
        <v>0</v>
      </c>
      <c r="H11" s="293">
        <v>0</v>
      </c>
    </row>
    <row r="12" spans="1:8" ht="18" customHeight="1" x14ac:dyDescent="0.25">
      <c r="A12" s="34" t="s">
        <v>23</v>
      </c>
      <c r="B12" s="35" t="s">
        <v>24</v>
      </c>
      <c r="C12" s="36">
        <v>124999930</v>
      </c>
      <c r="D12" s="36">
        <v>7838629</v>
      </c>
      <c r="E12" s="36">
        <v>132838559</v>
      </c>
      <c r="F12" s="36">
        <v>0</v>
      </c>
      <c r="G12" s="36">
        <v>0</v>
      </c>
      <c r="H12" s="42">
        <v>0</v>
      </c>
    </row>
    <row r="13" spans="1:8" ht="18" customHeight="1" x14ac:dyDescent="0.2">
      <c r="A13" s="276">
        <v>110502</v>
      </c>
      <c r="B13" s="37" t="s">
        <v>25</v>
      </c>
      <c r="C13" s="38">
        <v>124999930</v>
      </c>
      <c r="D13" s="38">
        <v>7838629</v>
      </c>
      <c r="E13" s="38">
        <v>132838559</v>
      </c>
      <c r="F13" s="40">
        <v>0</v>
      </c>
      <c r="G13" s="38">
        <v>0</v>
      </c>
      <c r="H13" s="39">
        <v>0</v>
      </c>
    </row>
    <row r="14" spans="1:8" ht="18" customHeight="1" x14ac:dyDescent="0.25">
      <c r="A14" s="31" t="s">
        <v>26</v>
      </c>
      <c r="B14" s="32" t="s">
        <v>27</v>
      </c>
      <c r="C14" s="33">
        <v>4013415747</v>
      </c>
      <c r="D14" s="33">
        <v>1978184410</v>
      </c>
      <c r="E14" s="33">
        <v>2957816164</v>
      </c>
      <c r="F14" s="33">
        <v>3033783993</v>
      </c>
      <c r="G14" s="33">
        <v>3033783993</v>
      </c>
      <c r="H14" s="293">
        <v>0</v>
      </c>
    </row>
    <row r="15" spans="1:8" ht="18" customHeight="1" x14ac:dyDescent="0.25">
      <c r="A15" s="34" t="s">
        <v>28</v>
      </c>
      <c r="B15" s="35" t="s">
        <v>29</v>
      </c>
      <c r="C15" s="36">
        <v>4607435470</v>
      </c>
      <c r="D15" s="36">
        <v>1581805022</v>
      </c>
      <c r="E15" s="36">
        <v>2538638920</v>
      </c>
      <c r="F15" s="36">
        <v>3650601572</v>
      </c>
      <c r="G15" s="36">
        <v>3650601572</v>
      </c>
      <c r="H15" s="39">
        <v>0</v>
      </c>
    </row>
    <row r="16" spans="1:8" ht="18" customHeight="1" x14ac:dyDescent="0.2">
      <c r="A16" s="276" t="s">
        <v>30</v>
      </c>
      <c r="B16" s="294" t="s">
        <v>31</v>
      </c>
      <c r="C16" s="38">
        <v>0</v>
      </c>
      <c r="D16" s="38">
        <v>3600000</v>
      </c>
      <c r="E16" s="38">
        <v>3600000</v>
      </c>
      <c r="F16" s="40">
        <v>0</v>
      </c>
      <c r="G16" s="38">
        <v>0</v>
      </c>
      <c r="H16" s="39">
        <v>0</v>
      </c>
    </row>
    <row r="17" spans="1:8" ht="18" customHeight="1" x14ac:dyDescent="0.2">
      <c r="A17" s="276">
        <v>138421</v>
      </c>
      <c r="B17" s="37" t="s">
        <v>32</v>
      </c>
      <c r="C17" s="38">
        <v>492279539</v>
      </c>
      <c r="D17" s="38">
        <v>98750222</v>
      </c>
      <c r="E17" s="38">
        <v>322465530</v>
      </c>
      <c r="F17" s="40">
        <v>268564231</v>
      </c>
      <c r="G17" s="38">
        <v>268564231</v>
      </c>
      <c r="H17" s="39">
        <v>0</v>
      </c>
    </row>
    <row r="18" spans="1:8" ht="18" customHeight="1" x14ac:dyDescent="0.2">
      <c r="A18" s="276" t="s">
        <v>33</v>
      </c>
      <c r="B18" s="37" t="s">
        <v>34</v>
      </c>
      <c r="C18" s="38">
        <v>803224065</v>
      </c>
      <c r="D18" s="38">
        <v>209415592</v>
      </c>
      <c r="E18" s="38">
        <v>162602277</v>
      </c>
      <c r="F18" s="40">
        <v>850037380</v>
      </c>
      <c r="G18" s="38">
        <v>850037380</v>
      </c>
      <c r="H18" s="39">
        <v>0</v>
      </c>
    </row>
    <row r="19" spans="1:8" ht="18" customHeight="1" x14ac:dyDescent="0.2">
      <c r="A19" s="276">
        <v>138432</v>
      </c>
      <c r="B19" s="37" t="s">
        <v>35</v>
      </c>
      <c r="C19" s="38">
        <v>239600440</v>
      </c>
      <c r="D19" s="38">
        <v>0</v>
      </c>
      <c r="E19" s="38">
        <v>0</v>
      </c>
      <c r="F19" s="40">
        <v>239600440</v>
      </c>
      <c r="G19" s="38">
        <v>239600440</v>
      </c>
      <c r="H19" s="39">
        <v>0</v>
      </c>
    </row>
    <row r="20" spans="1:8" ht="18" customHeight="1" x14ac:dyDescent="0.2">
      <c r="A20" s="276" t="s">
        <v>36</v>
      </c>
      <c r="B20" s="37" t="s">
        <v>37</v>
      </c>
      <c r="C20" s="38">
        <v>631779711</v>
      </c>
      <c r="D20" s="38">
        <v>0</v>
      </c>
      <c r="E20" s="38">
        <v>104703438</v>
      </c>
      <c r="F20" s="40">
        <v>527076273</v>
      </c>
      <c r="G20" s="38">
        <v>527076273</v>
      </c>
      <c r="H20" s="39">
        <v>0</v>
      </c>
    </row>
    <row r="21" spans="1:8" ht="18" customHeight="1" x14ac:dyDescent="0.2">
      <c r="A21" s="276" t="s">
        <v>38</v>
      </c>
      <c r="B21" s="37" t="s">
        <v>39</v>
      </c>
      <c r="C21" s="38">
        <v>2440551715</v>
      </c>
      <c r="D21" s="38">
        <v>1270039208</v>
      </c>
      <c r="E21" s="38">
        <v>1945267675</v>
      </c>
      <c r="F21" s="40">
        <v>1765323248</v>
      </c>
      <c r="G21" s="38">
        <v>1765323248</v>
      </c>
      <c r="H21" s="39">
        <v>0</v>
      </c>
    </row>
    <row r="22" spans="1:8" ht="18" customHeight="1" x14ac:dyDescent="0.25">
      <c r="A22" s="34" t="s">
        <v>41</v>
      </c>
      <c r="B22" s="35" t="s">
        <v>42</v>
      </c>
      <c r="C22" s="36">
        <v>328676576</v>
      </c>
      <c r="D22" s="36">
        <v>325276748</v>
      </c>
      <c r="E22" s="36">
        <v>14518576</v>
      </c>
      <c r="F22" s="36">
        <v>639434748</v>
      </c>
      <c r="G22" s="38">
        <v>639434748</v>
      </c>
      <c r="H22" s="39">
        <v>0</v>
      </c>
    </row>
    <row r="23" spans="1:8" ht="18" customHeight="1" x14ac:dyDescent="0.2">
      <c r="A23" s="276">
        <v>138590</v>
      </c>
      <c r="B23" s="37" t="s">
        <v>43</v>
      </c>
      <c r="C23" s="38">
        <v>328676576</v>
      </c>
      <c r="D23" s="38">
        <v>325276748</v>
      </c>
      <c r="E23" s="38">
        <v>14518576</v>
      </c>
      <c r="F23" s="40">
        <v>639434748</v>
      </c>
      <c r="G23" s="38">
        <v>639434748</v>
      </c>
      <c r="H23" s="39">
        <v>0</v>
      </c>
    </row>
    <row r="24" spans="1:8" ht="18" customHeight="1" x14ac:dyDescent="0.25">
      <c r="A24" s="34" t="s">
        <v>44</v>
      </c>
      <c r="B24" s="35" t="s">
        <v>45</v>
      </c>
      <c r="C24" s="36">
        <v>-922696299</v>
      </c>
      <c r="D24" s="36">
        <v>71102640</v>
      </c>
      <c r="E24" s="36">
        <v>404658668</v>
      </c>
      <c r="F24" s="36">
        <v>-1256252327</v>
      </c>
      <c r="G24" s="38">
        <v>-1256252327</v>
      </c>
      <c r="H24" s="39">
        <v>0</v>
      </c>
    </row>
    <row r="25" spans="1:8" ht="18" customHeight="1" x14ac:dyDescent="0.2">
      <c r="A25" s="276">
        <v>138690</v>
      </c>
      <c r="B25" s="37" t="s">
        <v>40</v>
      </c>
      <c r="C25" s="38">
        <v>-922696299</v>
      </c>
      <c r="D25" s="38">
        <v>71102640</v>
      </c>
      <c r="E25" s="38">
        <v>404658668</v>
      </c>
      <c r="F25" s="40">
        <v>-1256252327</v>
      </c>
      <c r="G25" s="38">
        <v>-1256252327</v>
      </c>
      <c r="H25" s="39">
        <v>0</v>
      </c>
    </row>
    <row r="26" spans="1:8" ht="18" customHeight="1" x14ac:dyDescent="0.25">
      <c r="A26" s="31" t="s">
        <v>46</v>
      </c>
      <c r="B26" s="32" t="s">
        <v>47</v>
      </c>
      <c r="C26" s="33">
        <v>50120066</v>
      </c>
      <c r="D26" s="33">
        <v>13428135</v>
      </c>
      <c r="E26" s="33">
        <v>0</v>
      </c>
      <c r="F26" s="33">
        <v>63548201</v>
      </c>
      <c r="G26" s="33">
        <v>63548201</v>
      </c>
      <c r="H26" s="293">
        <v>0</v>
      </c>
    </row>
    <row r="27" spans="1:8" ht="18" customHeight="1" x14ac:dyDescent="0.25">
      <c r="A27" s="34" t="s">
        <v>48</v>
      </c>
      <c r="B27" s="35" t="s">
        <v>49</v>
      </c>
      <c r="C27" s="36">
        <v>50120066</v>
      </c>
      <c r="D27" s="36">
        <v>13428135</v>
      </c>
      <c r="E27" s="36">
        <v>0</v>
      </c>
      <c r="F27" s="40">
        <v>63548201</v>
      </c>
      <c r="G27" s="38">
        <v>63548201</v>
      </c>
      <c r="H27" s="39">
        <v>0</v>
      </c>
    </row>
    <row r="28" spans="1:8" ht="18" customHeight="1" x14ac:dyDescent="0.2">
      <c r="A28" s="276">
        <v>141525</v>
      </c>
      <c r="B28" s="37" t="s">
        <v>50</v>
      </c>
      <c r="C28" s="38">
        <v>50120066</v>
      </c>
      <c r="D28" s="38">
        <v>13428135</v>
      </c>
      <c r="E28" s="38">
        <v>0</v>
      </c>
      <c r="F28" s="40">
        <v>63548201</v>
      </c>
      <c r="G28" s="38">
        <v>63548201</v>
      </c>
      <c r="H28" s="39">
        <v>0</v>
      </c>
    </row>
    <row r="29" spans="1:8" ht="18" customHeight="1" x14ac:dyDescent="0.25">
      <c r="A29" s="31" t="s">
        <v>52</v>
      </c>
      <c r="B29" s="32" t="s">
        <v>53</v>
      </c>
      <c r="C29" s="33">
        <v>210636499581</v>
      </c>
      <c r="D29" s="33">
        <v>74729183817</v>
      </c>
      <c r="E29" s="33">
        <v>52042932494</v>
      </c>
      <c r="F29" s="33">
        <v>233322750904</v>
      </c>
      <c r="G29" s="33">
        <v>0</v>
      </c>
      <c r="H29" s="293">
        <v>233322750904</v>
      </c>
    </row>
    <row r="30" spans="1:8" ht="18" customHeight="1" x14ac:dyDescent="0.25">
      <c r="A30" s="34" t="s">
        <v>54</v>
      </c>
      <c r="B30" s="35" t="s">
        <v>55</v>
      </c>
      <c r="C30" s="36">
        <v>38286464722</v>
      </c>
      <c r="D30" s="36">
        <v>0</v>
      </c>
      <c r="E30" s="36">
        <v>0</v>
      </c>
      <c r="F30" s="36">
        <v>38286464722</v>
      </c>
      <c r="G30" s="36">
        <v>0</v>
      </c>
      <c r="H30" s="42">
        <v>38286464722</v>
      </c>
    </row>
    <row r="31" spans="1:8" ht="18" customHeight="1" x14ac:dyDescent="0.2">
      <c r="A31" s="276" t="s">
        <v>56</v>
      </c>
      <c r="B31" s="37" t="s">
        <v>57</v>
      </c>
      <c r="C31" s="38">
        <v>38286464722</v>
      </c>
      <c r="D31" s="38">
        <v>0</v>
      </c>
      <c r="E31" s="38">
        <v>0</v>
      </c>
      <c r="F31" s="40">
        <v>38286464722</v>
      </c>
      <c r="G31" s="38">
        <v>0</v>
      </c>
      <c r="H31" s="39">
        <v>38286464722</v>
      </c>
    </row>
    <row r="32" spans="1:8" ht="18" customHeight="1" x14ac:dyDescent="0.25">
      <c r="A32" s="34" t="s">
        <v>58</v>
      </c>
      <c r="B32" s="35" t="s">
        <v>59</v>
      </c>
      <c r="C32" s="36">
        <v>55862456731</v>
      </c>
      <c r="D32" s="36">
        <v>23347125847</v>
      </c>
      <c r="E32" s="36">
        <v>7557090493</v>
      </c>
      <c r="F32" s="36">
        <v>71652492085</v>
      </c>
      <c r="G32" s="36">
        <v>0</v>
      </c>
      <c r="H32" s="42">
        <v>71652492085</v>
      </c>
    </row>
    <row r="33" spans="1:8" ht="18" customHeight="1" x14ac:dyDescent="0.2">
      <c r="A33" s="276">
        <v>161501</v>
      </c>
      <c r="B33" s="37" t="s">
        <v>60</v>
      </c>
      <c r="C33" s="38">
        <v>55862456731</v>
      </c>
      <c r="D33" s="38">
        <v>23347125847</v>
      </c>
      <c r="E33" s="38">
        <v>7557090493</v>
      </c>
      <c r="F33" s="40">
        <v>71652492085</v>
      </c>
      <c r="G33" s="38">
        <v>0</v>
      </c>
      <c r="H33" s="39">
        <v>71652492085</v>
      </c>
    </row>
    <row r="34" spans="1:8" ht="18" customHeight="1" x14ac:dyDescent="0.25">
      <c r="A34" s="34" t="s">
        <v>62</v>
      </c>
      <c r="B34" s="35" t="s">
        <v>63</v>
      </c>
      <c r="C34" s="36">
        <v>26880560</v>
      </c>
      <c r="D34" s="36">
        <v>15452133</v>
      </c>
      <c r="E34" s="36">
        <v>14848485</v>
      </c>
      <c r="F34" s="36">
        <v>27484208</v>
      </c>
      <c r="G34" s="36">
        <v>0</v>
      </c>
      <c r="H34" s="42">
        <v>27484208</v>
      </c>
    </row>
    <row r="35" spans="1:8" ht="18" customHeight="1" x14ac:dyDescent="0.2">
      <c r="A35" s="276">
        <v>163503</v>
      </c>
      <c r="B35" s="37" t="s">
        <v>61</v>
      </c>
      <c r="C35" s="38">
        <v>141635</v>
      </c>
      <c r="D35" s="38">
        <v>1328655</v>
      </c>
      <c r="E35" s="38">
        <v>0</v>
      </c>
      <c r="F35" s="40">
        <v>1470290</v>
      </c>
      <c r="G35" s="38">
        <v>0</v>
      </c>
      <c r="H35" s="39">
        <v>1470290</v>
      </c>
    </row>
    <row r="36" spans="1:8" ht="18" customHeight="1" x14ac:dyDescent="0.2">
      <c r="A36" s="276">
        <v>163504</v>
      </c>
      <c r="B36" s="37" t="s">
        <v>51</v>
      </c>
      <c r="C36" s="38">
        <v>26738925</v>
      </c>
      <c r="D36" s="38">
        <v>14123478</v>
      </c>
      <c r="E36" s="38">
        <v>14848485</v>
      </c>
      <c r="F36" s="40">
        <v>26013918</v>
      </c>
      <c r="G36" s="38">
        <v>0</v>
      </c>
      <c r="H36" s="39">
        <v>26013918</v>
      </c>
    </row>
    <row r="37" spans="1:8" ht="18" customHeight="1" x14ac:dyDescent="0.25">
      <c r="A37" s="34" t="s">
        <v>66</v>
      </c>
      <c r="B37" s="35" t="s">
        <v>67</v>
      </c>
      <c r="C37" s="36">
        <v>91281362963</v>
      </c>
      <c r="D37" s="36">
        <v>8552017328</v>
      </c>
      <c r="E37" s="36">
        <v>0</v>
      </c>
      <c r="F37" s="36">
        <v>99833380291</v>
      </c>
      <c r="G37" s="36">
        <v>0</v>
      </c>
      <c r="H37" s="42">
        <v>99833380291</v>
      </c>
    </row>
    <row r="38" spans="1:8" ht="18" customHeight="1" x14ac:dyDescent="0.2">
      <c r="A38" s="276">
        <v>164001</v>
      </c>
      <c r="B38" s="37" t="s">
        <v>68</v>
      </c>
      <c r="C38" s="38">
        <v>74483298763</v>
      </c>
      <c r="D38" s="38">
        <v>8552017328</v>
      </c>
      <c r="E38" s="38">
        <v>0</v>
      </c>
      <c r="F38" s="40">
        <v>83035316091</v>
      </c>
      <c r="G38" s="38">
        <v>0</v>
      </c>
      <c r="H38" s="39">
        <v>83035316091</v>
      </c>
    </row>
    <row r="39" spans="1:8" ht="18" customHeight="1" x14ac:dyDescent="0.2">
      <c r="A39" s="276" t="s">
        <v>69</v>
      </c>
      <c r="B39" s="37" t="s">
        <v>70</v>
      </c>
      <c r="C39" s="38">
        <v>16798064200</v>
      </c>
      <c r="D39" s="38">
        <v>0</v>
      </c>
      <c r="E39" s="38">
        <v>0</v>
      </c>
      <c r="F39" s="40">
        <v>16798064200</v>
      </c>
      <c r="G39" s="38">
        <v>0</v>
      </c>
      <c r="H39" s="39">
        <v>16798064200</v>
      </c>
    </row>
    <row r="40" spans="1:8" ht="18" customHeight="1" x14ac:dyDescent="0.25">
      <c r="A40" s="34" t="s">
        <v>71</v>
      </c>
      <c r="B40" s="35" t="s">
        <v>72</v>
      </c>
      <c r="C40" s="36">
        <v>3012952561</v>
      </c>
      <c r="D40" s="36">
        <v>981691404</v>
      </c>
      <c r="E40" s="36">
        <v>863467057</v>
      </c>
      <c r="F40" s="36">
        <v>3131176908</v>
      </c>
      <c r="G40" s="36">
        <v>0</v>
      </c>
      <c r="H40" s="42">
        <v>3131176908</v>
      </c>
    </row>
    <row r="41" spans="1:8" ht="18" customHeight="1" x14ac:dyDescent="0.2">
      <c r="A41" s="276">
        <v>165504</v>
      </c>
      <c r="B41" s="37" t="s">
        <v>73</v>
      </c>
      <c r="C41" s="38">
        <v>1852262939</v>
      </c>
      <c r="D41" s="38">
        <v>381020709</v>
      </c>
      <c r="E41" s="38">
        <v>382892186</v>
      </c>
      <c r="F41" s="40">
        <v>1850391462</v>
      </c>
      <c r="G41" s="38">
        <v>0</v>
      </c>
      <c r="H41" s="39">
        <v>1850391462</v>
      </c>
    </row>
    <row r="42" spans="1:8" ht="18" customHeight="1" x14ac:dyDescent="0.2">
      <c r="A42" s="276">
        <v>165505</v>
      </c>
      <c r="B42" s="37" t="s">
        <v>74</v>
      </c>
      <c r="C42" s="38">
        <v>224503603</v>
      </c>
      <c r="D42" s="38">
        <v>83134657</v>
      </c>
      <c r="E42" s="38">
        <v>52714135</v>
      </c>
      <c r="F42" s="40">
        <v>254924125</v>
      </c>
      <c r="G42" s="38">
        <v>0</v>
      </c>
      <c r="H42" s="39">
        <v>254924125</v>
      </c>
    </row>
    <row r="43" spans="1:8" ht="18" customHeight="1" x14ac:dyDescent="0.2">
      <c r="A43" s="276">
        <v>165506</v>
      </c>
      <c r="B43" s="37" t="s">
        <v>75</v>
      </c>
      <c r="C43" s="38">
        <v>827946463</v>
      </c>
      <c r="D43" s="38">
        <v>437688592</v>
      </c>
      <c r="E43" s="38">
        <v>380964460</v>
      </c>
      <c r="F43" s="40">
        <v>884670595</v>
      </c>
      <c r="G43" s="38">
        <v>0</v>
      </c>
      <c r="H43" s="39">
        <v>884670595</v>
      </c>
    </row>
    <row r="44" spans="1:8" ht="18" customHeight="1" x14ac:dyDescent="0.2">
      <c r="A44" s="276">
        <v>165511</v>
      </c>
      <c r="B44" s="37" t="s">
        <v>76</v>
      </c>
      <c r="C44" s="38">
        <v>108239556</v>
      </c>
      <c r="D44" s="38">
        <v>79847446</v>
      </c>
      <c r="E44" s="38">
        <v>46896276</v>
      </c>
      <c r="F44" s="40">
        <v>141190726</v>
      </c>
      <c r="G44" s="38">
        <v>0</v>
      </c>
      <c r="H44" s="39">
        <v>141190726</v>
      </c>
    </row>
    <row r="45" spans="1:8" ht="18" customHeight="1" x14ac:dyDescent="0.25">
      <c r="A45" s="34" t="s">
        <v>77</v>
      </c>
      <c r="B45" s="35" t="s">
        <v>78</v>
      </c>
      <c r="C45" s="36">
        <v>42431208980</v>
      </c>
      <c r="D45" s="36">
        <v>14010214633</v>
      </c>
      <c r="E45" s="36">
        <v>14800722423</v>
      </c>
      <c r="F45" s="36">
        <v>41640701190</v>
      </c>
      <c r="G45" s="36">
        <v>0</v>
      </c>
      <c r="H45" s="42">
        <v>41640701190</v>
      </c>
    </row>
    <row r="46" spans="1:8" ht="18" customHeight="1" x14ac:dyDescent="0.2">
      <c r="A46" s="276">
        <v>166501</v>
      </c>
      <c r="B46" s="37" t="s">
        <v>79</v>
      </c>
      <c r="C46" s="38">
        <v>41436898154</v>
      </c>
      <c r="D46" s="38">
        <v>13590289850</v>
      </c>
      <c r="E46" s="38">
        <v>14276020102</v>
      </c>
      <c r="F46" s="40">
        <v>40751167902</v>
      </c>
      <c r="G46" s="40"/>
      <c r="H46" s="39">
        <v>40751167902</v>
      </c>
    </row>
    <row r="47" spans="1:8" ht="18" customHeight="1" x14ac:dyDescent="0.2">
      <c r="A47" s="276">
        <v>166502</v>
      </c>
      <c r="B47" s="37" t="s">
        <v>80</v>
      </c>
      <c r="C47" s="38">
        <v>916897947</v>
      </c>
      <c r="D47" s="38">
        <v>402681690</v>
      </c>
      <c r="E47" s="38">
        <v>507012978</v>
      </c>
      <c r="F47" s="40">
        <v>812566659</v>
      </c>
      <c r="G47" s="40"/>
      <c r="H47" s="39">
        <v>812566659</v>
      </c>
    </row>
    <row r="48" spans="1:8" ht="18" customHeight="1" x14ac:dyDescent="0.2">
      <c r="A48" s="276" t="s">
        <v>81</v>
      </c>
      <c r="B48" s="37" t="s">
        <v>82</v>
      </c>
      <c r="C48" s="38">
        <v>77412879</v>
      </c>
      <c r="D48" s="38">
        <v>17243093</v>
      </c>
      <c r="E48" s="38">
        <v>17689343</v>
      </c>
      <c r="F48" s="40">
        <v>76966629</v>
      </c>
      <c r="G48" s="40"/>
      <c r="H48" s="39">
        <v>76966629</v>
      </c>
    </row>
    <row r="49" spans="1:8" ht="18" customHeight="1" x14ac:dyDescent="0.25">
      <c r="A49" s="34" t="s">
        <v>83</v>
      </c>
      <c r="B49" s="35" t="s">
        <v>84</v>
      </c>
      <c r="C49" s="36">
        <v>32118871139</v>
      </c>
      <c r="D49" s="36">
        <v>7939682834</v>
      </c>
      <c r="E49" s="36">
        <v>7686212277</v>
      </c>
      <c r="F49" s="36">
        <v>32372341696</v>
      </c>
      <c r="G49" s="36">
        <v>0</v>
      </c>
      <c r="H49" s="42">
        <v>32372341696</v>
      </c>
    </row>
    <row r="50" spans="1:8" ht="18" customHeight="1" x14ac:dyDescent="0.2">
      <c r="A50" s="276">
        <v>167001</v>
      </c>
      <c r="B50" s="37" t="s">
        <v>85</v>
      </c>
      <c r="C50" s="38">
        <v>4296597722</v>
      </c>
      <c r="D50" s="38">
        <v>1295484415</v>
      </c>
      <c r="E50" s="38">
        <v>1268319341</v>
      </c>
      <c r="F50" s="40">
        <v>4323762796</v>
      </c>
      <c r="G50" s="40"/>
      <c r="H50" s="39">
        <v>4323762796</v>
      </c>
    </row>
    <row r="51" spans="1:8" ht="18" customHeight="1" x14ac:dyDescent="0.2">
      <c r="A51" s="276">
        <v>167002</v>
      </c>
      <c r="B51" s="37" t="s">
        <v>86</v>
      </c>
      <c r="C51" s="38">
        <v>27822273417</v>
      </c>
      <c r="D51" s="38">
        <v>6644198419</v>
      </c>
      <c r="E51" s="38">
        <v>6417892936</v>
      </c>
      <c r="F51" s="40">
        <v>28048578900</v>
      </c>
      <c r="G51" s="40"/>
      <c r="H51" s="39">
        <v>28048578900</v>
      </c>
    </row>
    <row r="52" spans="1:8" ht="18" customHeight="1" x14ac:dyDescent="0.25">
      <c r="A52" s="34" t="s">
        <v>87</v>
      </c>
      <c r="B52" s="35" t="s">
        <v>88</v>
      </c>
      <c r="C52" s="36">
        <v>11722759068</v>
      </c>
      <c r="D52" s="36">
        <v>2245581105</v>
      </c>
      <c r="E52" s="36">
        <v>2242181365</v>
      </c>
      <c r="F52" s="36">
        <v>11726158808</v>
      </c>
      <c r="G52" s="36">
        <v>0</v>
      </c>
      <c r="H52" s="42">
        <v>11726158808</v>
      </c>
    </row>
    <row r="53" spans="1:8" ht="18" customHeight="1" x14ac:dyDescent="0.2">
      <c r="A53" s="276">
        <v>168002</v>
      </c>
      <c r="B53" s="37" t="s">
        <v>89</v>
      </c>
      <c r="C53" s="38">
        <v>11722759068</v>
      </c>
      <c r="D53" s="38">
        <v>2245581105</v>
      </c>
      <c r="E53" s="38">
        <v>2242181365</v>
      </c>
      <c r="F53" s="40">
        <v>11726158808</v>
      </c>
      <c r="G53" s="40"/>
      <c r="H53" s="39">
        <v>11726158808</v>
      </c>
    </row>
    <row r="54" spans="1:8" ht="18" customHeight="1" x14ac:dyDescent="0.25">
      <c r="A54" s="34" t="s">
        <v>90</v>
      </c>
      <c r="B54" s="35" t="s">
        <v>91</v>
      </c>
      <c r="C54" s="36">
        <v>-64106457143</v>
      </c>
      <c r="D54" s="36">
        <v>17637418533</v>
      </c>
      <c r="E54" s="36">
        <v>18878410394</v>
      </c>
      <c r="F54" s="36">
        <v>-65347449004</v>
      </c>
      <c r="G54" s="36">
        <v>0</v>
      </c>
      <c r="H54" s="42">
        <v>-65347449004</v>
      </c>
    </row>
    <row r="55" spans="1:8" ht="18" customHeight="1" x14ac:dyDescent="0.2">
      <c r="A55" s="276" t="s">
        <v>92</v>
      </c>
      <c r="B55" s="37" t="s">
        <v>93</v>
      </c>
      <c r="C55" s="38">
        <v>-5305195620</v>
      </c>
      <c r="D55" s="38">
        <v>0</v>
      </c>
      <c r="E55" s="38">
        <v>301774999</v>
      </c>
      <c r="F55" s="40">
        <v>-5606970619</v>
      </c>
      <c r="G55" s="38"/>
      <c r="H55" s="39">
        <v>-5606970619</v>
      </c>
    </row>
    <row r="56" spans="1:8" ht="18" customHeight="1" x14ac:dyDescent="0.2">
      <c r="A56" s="276">
        <v>168504</v>
      </c>
      <c r="B56" s="37" t="s">
        <v>64</v>
      </c>
      <c r="C56" s="38">
        <v>-1695817003</v>
      </c>
      <c r="D56" s="38">
        <v>543647269</v>
      </c>
      <c r="E56" s="38">
        <v>588186399</v>
      </c>
      <c r="F56" s="40">
        <v>-1740356133</v>
      </c>
      <c r="G56" s="40"/>
      <c r="H56" s="39">
        <v>-1740356133</v>
      </c>
    </row>
    <row r="57" spans="1:8" ht="18" customHeight="1" x14ac:dyDescent="0.2">
      <c r="A57" s="276">
        <v>168506</v>
      </c>
      <c r="B57" s="37" t="s">
        <v>61</v>
      </c>
      <c r="C57" s="38">
        <v>-27855307463</v>
      </c>
      <c r="D57" s="38">
        <v>10037271642</v>
      </c>
      <c r="E57" s="38">
        <v>10563436703</v>
      </c>
      <c r="F57" s="40">
        <v>-28381472524</v>
      </c>
      <c r="G57" s="40"/>
      <c r="H57" s="39">
        <v>-28381472524</v>
      </c>
    </row>
    <row r="58" spans="1:8" ht="18" customHeight="1" x14ac:dyDescent="0.2">
      <c r="A58" s="276">
        <v>168507</v>
      </c>
      <c r="B58" s="37" t="s">
        <v>51</v>
      </c>
      <c r="C58" s="38">
        <v>-23652989078</v>
      </c>
      <c r="D58" s="38">
        <v>5549805145</v>
      </c>
      <c r="E58" s="38">
        <v>5751187367</v>
      </c>
      <c r="F58" s="40">
        <v>-23854371300</v>
      </c>
      <c r="G58" s="40"/>
      <c r="H58" s="39">
        <v>-23854371300</v>
      </c>
    </row>
    <row r="59" spans="1:8" ht="18" customHeight="1" x14ac:dyDescent="0.2">
      <c r="A59" s="276">
        <v>168509</v>
      </c>
      <c r="B59" s="37" t="s">
        <v>65</v>
      </c>
      <c r="C59" s="38">
        <v>-5597147979</v>
      </c>
      <c r="D59" s="38">
        <v>1506694477</v>
      </c>
      <c r="E59" s="38">
        <v>1662104865</v>
      </c>
      <c r="F59" s="40">
        <v>-5752558367</v>
      </c>
      <c r="G59" s="40"/>
      <c r="H59" s="39">
        <v>-5752558367</v>
      </c>
    </row>
    <row r="60" spans="1:8" ht="19.5" customHeight="1" x14ac:dyDescent="0.2">
      <c r="A60" s="276">
        <v>168513</v>
      </c>
      <c r="B60" s="37" t="s">
        <v>94</v>
      </c>
      <c r="C60" s="38">
        <v>0</v>
      </c>
      <c r="D60" s="38">
        <v>0</v>
      </c>
      <c r="E60" s="38">
        <v>11720061</v>
      </c>
      <c r="F60" s="40">
        <v>-11720061</v>
      </c>
      <c r="G60" s="40"/>
      <c r="H60" s="39">
        <v>-11720061</v>
      </c>
    </row>
    <row r="61" spans="1:8" ht="18" customHeight="1" x14ac:dyDescent="0.25">
      <c r="A61" s="31" t="s">
        <v>95</v>
      </c>
      <c r="B61" s="32" t="s">
        <v>96</v>
      </c>
      <c r="C61" s="33">
        <v>42396800200</v>
      </c>
      <c r="D61" s="33">
        <v>48652005947</v>
      </c>
      <c r="E61" s="33">
        <v>24767201911</v>
      </c>
      <c r="F61" s="33">
        <v>66281604236</v>
      </c>
      <c r="G61" s="33">
        <v>61005786435</v>
      </c>
      <c r="H61" s="293">
        <v>5275817801</v>
      </c>
    </row>
    <row r="62" spans="1:8" ht="18" customHeight="1" x14ac:dyDescent="0.25">
      <c r="A62" s="34" t="s">
        <v>97</v>
      </c>
      <c r="B62" s="35" t="s">
        <v>98</v>
      </c>
      <c r="C62" s="36">
        <v>4365254185</v>
      </c>
      <c r="D62" s="36">
        <v>400685953</v>
      </c>
      <c r="E62" s="36">
        <v>915762463</v>
      </c>
      <c r="F62" s="36">
        <v>3850177675</v>
      </c>
      <c r="G62" s="36">
        <v>0</v>
      </c>
      <c r="H62" s="42">
        <v>3850177675</v>
      </c>
    </row>
    <row r="63" spans="1:8" ht="18" customHeight="1" x14ac:dyDescent="0.2">
      <c r="A63" s="276">
        <v>190204</v>
      </c>
      <c r="B63" s="37" t="s">
        <v>99</v>
      </c>
      <c r="C63" s="38">
        <v>4365254185</v>
      </c>
      <c r="D63" s="38">
        <v>400685953</v>
      </c>
      <c r="E63" s="38">
        <v>915762463</v>
      </c>
      <c r="F63" s="40">
        <v>3850177675</v>
      </c>
      <c r="G63" s="40"/>
      <c r="H63" s="39">
        <v>3850177675</v>
      </c>
    </row>
    <row r="64" spans="1:8" ht="18" customHeight="1" x14ac:dyDescent="0.25">
      <c r="A64" s="34" t="s">
        <v>100</v>
      </c>
      <c r="B64" s="35" t="s">
        <v>101</v>
      </c>
      <c r="C64" s="36">
        <v>4802582807</v>
      </c>
      <c r="D64" s="36">
        <v>548893368</v>
      </c>
      <c r="E64" s="36">
        <v>2658103299</v>
      </c>
      <c r="F64" s="36">
        <v>2693372876</v>
      </c>
      <c r="G64" s="36">
        <v>1554360458</v>
      </c>
      <c r="H64" s="42">
        <v>1139012418</v>
      </c>
    </row>
    <row r="65" spans="1:8" ht="18" customHeight="1" x14ac:dyDescent="0.2">
      <c r="A65" s="276">
        <v>190501</v>
      </c>
      <c r="B65" s="37" t="s">
        <v>102</v>
      </c>
      <c r="C65" s="38">
        <v>1779598678</v>
      </c>
      <c r="D65" s="38">
        <v>548893368</v>
      </c>
      <c r="E65" s="38">
        <v>962299551</v>
      </c>
      <c r="F65" s="40">
        <v>1366192495</v>
      </c>
      <c r="G65" s="38">
        <v>1366192495</v>
      </c>
      <c r="H65" s="39">
        <v>0</v>
      </c>
    </row>
    <row r="66" spans="1:8" ht="18" customHeight="1" x14ac:dyDescent="0.2">
      <c r="A66" s="276">
        <v>190504</v>
      </c>
      <c r="B66" s="37" t="s">
        <v>103</v>
      </c>
      <c r="C66" s="38">
        <v>1727724023</v>
      </c>
      <c r="D66" s="38">
        <v>0</v>
      </c>
      <c r="E66" s="38">
        <v>1539556060</v>
      </c>
      <c r="F66" s="40">
        <v>188167963</v>
      </c>
      <c r="G66" s="38">
        <v>188167963</v>
      </c>
      <c r="H66" s="39">
        <v>0</v>
      </c>
    </row>
    <row r="67" spans="1:8" ht="18" customHeight="1" x14ac:dyDescent="0.2">
      <c r="A67" s="276">
        <v>190515</v>
      </c>
      <c r="B67" s="37" t="s">
        <v>104</v>
      </c>
      <c r="C67" s="38">
        <v>1295260106</v>
      </c>
      <c r="D67" s="38">
        <v>0</v>
      </c>
      <c r="E67" s="38">
        <v>156247688</v>
      </c>
      <c r="F67" s="40">
        <v>1139012418</v>
      </c>
      <c r="G67" s="38">
        <v>0</v>
      </c>
      <c r="H67" s="39">
        <v>1139012418</v>
      </c>
    </row>
    <row r="68" spans="1:8" ht="18" customHeight="1" x14ac:dyDescent="0.25">
      <c r="A68" s="34" t="s">
        <v>105</v>
      </c>
      <c r="B68" s="35" t="s">
        <v>106</v>
      </c>
      <c r="C68" s="36">
        <v>21474616631</v>
      </c>
      <c r="D68" s="36">
        <v>792707664</v>
      </c>
      <c r="E68" s="36">
        <v>10498380172</v>
      </c>
      <c r="F68" s="36">
        <v>11768944123</v>
      </c>
      <c r="G68" s="36">
        <v>11768944123</v>
      </c>
      <c r="H68" s="42">
        <v>0</v>
      </c>
    </row>
    <row r="69" spans="1:8" ht="18" customHeight="1" x14ac:dyDescent="0.2">
      <c r="A69" s="276">
        <v>190603</v>
      </c>
      <c r="B69" s="37" t="s">
        <v>107</v>
      </c>
      <c r="C69" s="38">
        <v>6386870</v>
      </c>
      <c r="D69" s="38">
        <v>7469011</v>
      </c>
      <c r="E69" s="38">
        <v>7469011</v>
      </c>
      <c r="F69" s="40">
        <v>6386870</v>
      </c>
      <c r="G69" s="38">
        <v>6386870</v>
      </c>
      <c r="H69" s="39">
        <v>0</v>
      </c>
    </row>
    <row r="70" spans="1:8" ht="18" customHeight="1" x14ac:dyDescent="0.2">
      <c r="A70" s="276">
        <v>190604</v>
      </c>
      <c r="B70" s="37" t="s">
        <v>108</v>
      </c>
      <c r="C70" s="38">
        <v>0</v>
      </c>
      <c r="D70" s="38">
        <v>785238653</v>
      </c>
      <c r="E70" s="38">
        <v>523492436</v>
      </c>
      <c r="F70" s="40">
        <v>261746217</v>
      </c>
      <c r="G70" s="38">
        <v>261746217</v>
      </c>
      <c r="H70" s="39">
        <v>0</v>
      </c>
    </row>
    <row r="71" spans="1:8" ht="18" customHeight="1" x14ac:dyDescent="0.2">
      <c r="A71" s="276">
        <v>190690</v>
      </c>
      <c r="B71" s="37" t="s">
        <v>109</v>
      </c>
      <c r="C71" s="38">
        <v>21468229761</v>
      </c>
      <c r="D71" s="38">
        <v>0</v>
      </c>
      <c r="E71" s="38">
        <v>9967418725</v>
      </c>
      <c r="F71" s="40">
        <v>11500811036</v>
      </c>
      <c r="G71" s="38">
        <v>11500811036</v>
      </c>
      <c r="H71" s="39">
        <v>0</v>
      </c>
    </row>
    <row r="72" spans="1:8" ht="18" customHeight="1" x14ac:dyDescent="0.25">
      <c r="A72" s="34" t="s">
        <v>110</v>
      </c>
      <c r="B72" s="35" t="s">
        <v>111</v>
      </c>
      <c r="C72" s="36">
        <v>11076004418</v>
      </c>
      <c r="D72" s="36">
        <v>9914503068</v>
      </c>
      <c r="E72" s="36">
        <v>10304086462</v>
      </c>
      <c r="F72" s="36">
        <v>10686421024</v>
      </c>
      <c r="G72" s="43">
        <v>10686421024</v>
      </c>
      <c r="H72" s="39">
        <v>0</v>
      </c>
    </row>
    <row r="73" spans="1:8" ht="18" customHeight="1" x14ac:dyDescent="0.2">
      <c r="A73" s="276">
        <v>190801</v>
      </c>
      <c r="B73" s="37" t="s">
        <v>112</v>
      </c>
      <c r="C73" s="38">
        <v>11076004418</v>
      </c>
      <c r="D73" s="38">
        <v>9914503068</v>
      </c>
      <c r="E73" s="38">
        <v>10304086462</v>
      </c>
      <c r="F73" s="40">
        <v>10686421024</v>
      </c>
      <c r="G73" s="38">
        <v>10686421024</v>
      </c>
      <c r="H73" s="39">
        <v>0</v>
      </c>
    </row>
    <row r="74" spans="1:8" ht="18" customHeight="1" x14ac:dyDescent="0.25">
      <c r="A74" s="34" t="s">
        <v>113</v>
      </c>
      <c r="B74" s="35" t="s">
        <v>114</v>
      </c>
      <c r="C74" s="36">
        <v>308840404</v>
      </c>
      <c r="D74" s="36">
        <v>36995215872</v>
      </c>
      <c r="E74" s="36">
        <v>307995446</v>
      </c>
      <c r="F74" s="36">
        <v>36996060830</v>
      </c>
      <c r="G74" s="36">
        <v>36996060830</v>
      </c>
      <c r="H74" s="42">
        <v>0</v>
      </c>
    </row>
    <row r="75" spans="1:8" ht="18" customHeight="1" x14ac:dyDescent="0.2">
      <c r="A75" s="276">
        <v>190902</v>
      </c>
      <c r="B75" s="37" t="s">
        <v>115</v>
      </c>
      <c r="C75" s="38">
        <v>308840404</v>
      </c>
      <c r="D75" s="38">
        <v>36995215872</v>
      </c>
      <c r="E75" s="38">
        <v>307995446</v>
      </c>
      <c r="F75" s="40">
        <v>36996060830</v>
      </c>
      <c r="G75" s="38">
        <v>36996060830</v>
      </c>
      <c r="H75" s="39">
        <v>0</v>
      </c>
    </row>
    <row r="76" spans="1:8" ht="18" customHeight="1" x14ac:dyDescent="0.25">
      <c r="A76" s="34" t="s">
        <v>116</v>
      </c>
      <c r="B76" s="35" t="s">
        <v>117</v>
      </c>
      <c r="C76" s="36">
        <v>10114051290</v>
      </c>
      <c r="D76" s="36">
        <v>0</v>
      </c>
      <c r="E76" s="36">
        <v>0</v>
      </c>
      <c r="F76" s="36">
        <v>10114051290</v>
      </c>
      <c r="G76" s="36">
        <v>0</v>
      </c>
      <c r="H76" s="42">
        <v>10114051290</v>
      </c>
    </row>
    <row r="77" spans="1:8" ht="18" customHeight="1" x14ac:dyDescent="0.2">
      <c r="A77" s="276">
        <v>197008</v>
      </c>
      <c r="B77" s="37" t="s">
        <v>118</v>
      </c>
      <c r="C77" s="38">
        <v>10114051290</v>
      </c>
      <c r="D77" s="38">
        <v>0</v>
      </c>
      <c r="E77" s="38">
        <v>0</v>
      </c>
      <c r="F77" s="40">
        <v>10114051290</v>
      </c>
      <c r="G77" s="38">
        <v>0</v>
      </c>
      <c r="H77" s="39">
        <v>10114051290</v>
      </c>
    </row>
    <row r="78" spans="1:8" ht="18" customHeight="1" x14ac:dyDescent="0.25">
      <c r="A78" s="34" t="s">
        <v>119</v>
      </c>
      <c r="B78" s="35" t="s">
        <v>120</v>
      </c>
      <c r="C78" s="36">
        <v>-9744549535</v>
      </c>
      <c r="D78" s="36">
        <v>22</v>
      </c>
      <c r="E78" s="36">
        <v>82874069</v>
      </c>
      <c r="F78" s="36">
        <v>-9827423582</v>
      </c>
      <c r="G78" s="36">
        <v>0</v>
      </c>
      <c r="H78" s="42">
        <v>-9827423582</v>
      </c>
    </row>
    <row r="79" spans="1:8" ht="18" customHeight="1" x14ac:dyDescent="0.2">
      <c r="A79" s="276">
        <v>197508</v>
      </c>
      <c r="B79" s="37" t="s">
        <v>118</v>
      </c>
      <c r="C79" s="38">
        <v>-9744549535</v>
      </c>
      <c r="D79" s="38">
        <v>22</v>
      </c>
      <c r="E79" s="38">
        <v>82874069</v>
      </c>
      <c r="F79" s="40">
        <v>-9827423582</v>
      </c>
      <c r="G79" s="38">
        <v>0</v>
      </c>
      <c r="H79" s="39">
        <v>-9827423582</v>
      </c>
    </row>
    <row r="80" spans="1:8" ht="20.25" customHeight="1" x14ac:dyDescent="0.3">
      <c r="A80" s="45" t="s">
        <v>121</v>
      </c>
      <c r="B80" s="46" t="s">
        <v>122</v>
      </c>
      <c r="C80" s="47">
        <v>123186336556</v>
      </c>
      <c r="D80" s="47">
        <v>806358822833</v>
      </c>
      <c r="E80" s="47">
        <v>769617785281</v>
      </c>
      <c r="F80" s="47">
        <v>86445299004</v>
      </c>
      <c r="G80" s="47">
        <v>74068670267</v>
      </c>
      <c r="H80" s="295">
        <v>12376628737</v>
      </c>
    </row>
    <row r="81" spans="1:8" ht="18" customHeight="1" x14ac:dyDescent="0.25">
      <c r="A81" s="31" t="s">
        <v>123</v>
      </c>
      <c r="B81" s="32" t="s">
        <v>124</v>
      </c>
      <c r="C81" s="33">
        <v>6616415395</v>
      </c>
      <c r="D81" s="33">
        <v>572184009077</v>
      </c>
      <c r="E81" s="33">
        <v>596616949337</v>
      </c>
      <c r="F81" s="33">
        <v>31049355655</v>
      </c>
      <c r="G81" s="33">
        <v>31049355655</v>
      </c>
      <c r="H81" s="293">
        <v>0</v>
      </c>
    </row>
    <row r="82" spans="1:8" ht="18" customHeight="1" x14ac:dyDescent="0.25">
      <c r="A82" s="34" t="s">
        <v>125</v>
      </c>
      <c r="B82" s="35" t="s">
        <v>126</v>
      </c>
      <c r="C82" s="36">
        <v>2550304</v>
      </c>
      <c r="D82" s="36">
        <v>534554454133</v>
      </c>
      <c r="E82" s="36">
        <v>559838941286</v>
      </c>
      <c r="F82" s="36">
        <v>25287037457</v>
      </c>
      <c r="G82" s="36">
        <v>25287037457</v>
      </c>
      <c r="H82" s="42">
        <v>0</v>
      </c>
    </row>
    <row r="83" spans="1:8" ht="18" customHeight="1" x14ac:dyDescent="0.2">
      <c r="A83" s="276">
        <v>240101</v>
      </c>
      <c r="B83" s="37" t="s">
        <v>127</v>
      </c>
      <c r="C83" s="38">
        <v>2550304</v>
      </c>
      <c r="D83" s="38">
        <v>531899726584</v>
      </c>
      <c r="E83" s="38">
        <v>557184213737</v>
      </c>
      <c r="F83" s="40">
        <v>25287037457</v>
      </c>
      <c r="G83" s="38">
        <v>25287037457</v>
      </c>
      <c r="H83" s="39">
        <v>0</v>
      </c>
    </row>
    <row r="84" spans="1:8" ht="18" customHeight="1" x14ac:dyDescent="0.2">
      <c r="A84" s="276" t="s">
        <v>128</v>
      </c>
      <c r="B84" s="37" t="s">
        <v>129</v>
      </c>
      <c r="C84" s="38">
        <v>0</v>
      </c>
      <c r="D84" s="38">
        <v>2654727549</v>
      </c>
      <c r="E84" s="38">
        <v>2654727549</v>
      </c>
      <c r="F84" s="40">
        <v>0</v>
      </c>
      <c r="G84" s="38">
        <v>0</v>
      </c>
      <c r="H84" s="39">
        <v>0</v>
      </c>
    </row>
    <row r="85" spans="1:8" ht="18" customHeight="1" x14ac:dyDescent="0.25">
      <c r="A85" s="34" t="s">
        <v>130</v>
      </c>
      <c r="B85" s="35" t="s">
        <v>131</v>
      </c>
      <c r="C85" s="36">
        <v>1041291196</v>
      </c>
      <c r="D85" s="36">
        <v>6700987234</v>
      </c>
      <c r="E85" s="36">
        <v>6079634658</v>
      </c>
      <c r="F85" s="36">
        <v>419938620</v>
      </c>
      <c r="G85" s="36">
        <v>419938620</v>
      </c>
      <c r="H85" s="42">
        <v>0</v>
      </c>
    </row>
    <row r="86" spans="1:8" ht="18" customHeight="1" x14ac:dyDescent="0.2">
      <c r="A86" s="276">
        <v>242401</v>
      </c>
      <c r="B86" s="37" t="s">
        <v>132</v>
      </c>
      <c r="C86" s="38">
        <v>564983277</v>
      </c>
      <c r="D86" s="38">
        <v>1607968313</v>
      </c>
      <c r="E86" s="38">
        <v>1273984193</v>
      </c>
      <c r="F86" s="40">
        <v>230999157</v>
      </c>
      <c r="G86" s="38">
        <v>230999157</v>
      </c>
      <c r="H86" s="39">
        <v>0</v>
      </c>
    </row>
    <row r="87" spans="1:8" ht="18" customHeight="1" x14ac:dyDescent="0.2">
      <c r="A87" s="276">
        <v>242402</v>
      </c>
      <c r="B87" s="37" t="s">
        <v>133</v>
      </c>
      <c r="C87" s="38">
        <v>476307919</v>
      </c>
      <c r="D87" s="38">
        <v>1378230880</v>
      </c>
      <c r="E87" s="38">
        <v>1090862424</v>
      </c>
      <c r="F87" s="40">
        <v>188939463</v>
      </c>
      <c r="G87" s="38">
        <v>188939463</v>
      </c>
      <c r="H87" s="39">
        <v>0</v>
      </c>
    </row>
    <row r="88" spans="1:8" ht="18" customHeight="1" x14ac:dyDescent="0.2">
      <c r="A88" s="276">
        <v>242404</v>
      </c>
      <c r="B88" s="37" t="s">
        <v>134</v>
      </c>
      <c r="C88" s="38">
        <v>0</v>
      </c>
      <c r="D88" s="38">
        <v>93085238</v>
      </c>
      <c r="E88" s="38">
        <v>93085238</v>
      </c>
      <c r="F88" s="40">
        <v>0</v>
      </c>
      <c r="G88" s="38">
        <v>0</v>
      </c>
      <c r="H88" s="39">
        <v>0</v>
      </c>
    </row>
    <row r="89" spans="1:8" ht="18" customHeight="1" x14ac:dyDescent="0.2">
      <c r="A89" s="276">
        <v>242405</v>
      </c>
      <c r="B89" s="37" t="s">
        <v>135</v>
      </c>
      <c r="C89" s="38">
        <v>0</v>
      </c>
      <c r="D89" s="38">
        <v>3533039842</v>
      </c>
      <c r="E89" s="38">
        <v>3533039842</v>
      </c>
      <c r="F89" s="40">
        <v>0</v>
      </c>
      <c r="G89" s="38">
        <v>0</v>
      </c>
      <c r="H89" s="39">
        <v>0</v>
      </c>
    </row>
    <row r="90" spans="1:8" ht="18" customHeight="1" x14ac:dyDescent="0.2">
      <c r="A90" s="276">
        <v>242408</v>
      </c>
      <c r="B90" s="37" t="s">
        <v>136</v>
      </c>
      <c r="C90" s="38">
        <v>0</v>
      </c>
      <c r="D90" s="38">
        <v>12458565</v>
      </c>
      <c r="E90" s="38">
        <v>12458565</v>
      </c>
      <c r="F90" s="40">
        <v>0</v>
      </c>
      <c r="G90" s="38">
        <v>0</v>
      </c>
      <c r="H90" s="39">
        <v>0</v>
      </c>
    </row>
    <row r="91" spans="1:8" ht="18" customHeight="1" x14ac:dyDescent="0.2">
      <c r="A91" s="276">
        <v>242411</v>
      </c>
      <c r="B91" s="37" t="s">
        <v>137</v>
      </c>
      <c r="C91" s="38">
        <v>0</v>
      </c>
      <c r="D91" s="38">
        <v>36389593</v>
      </c>
      <c r="E91" s="38">
        <v>36389593</v>
      </c>
      <c r="F91" s="40">
        <v>0</v>
      </c>
      <c r="G91" s="38">
        <v>0</v>
      </c>
      <c r="H91" s="39">
        <v>0</v>
      </c>
    </row>
    <row r="92" spans="1:8" ht="18" customHeight="1" x14ac:dyDescent="0.2">
      <c r="A92" s="276">
        <v>242413</v>
      </c>
      <c r="B92" s="37" t="s">
        <v>138</v>
      </c>
      <c r="C92" s="38">
        <v>0</v>
      </c>
      <c r="D92" s="38">
        <v>39814803</v>
      </c>
      <c r="E92" s="38">
        <v>39814803</v>
      </c>
      <c r="F92" s="40">
        <v>0</v>
      </c>
      <c r="G92" s="38">
        <v>0</v>
      </c>
      <c r="H92" s="39">
        <v>0</v>
      </c>
    </row>
    <row r="93" spans="1:8" ht="18" customHeight="1" x14ac:dyDescent="0.25">
      <c r="A93" s="34" t="s">
        <v>139</v>
      </c>
      <c r="B93" s="35" t="s">
        <v>140</v>
      </c>
      <c r="C93" s="36">
        <v>88556</v>
      </c>
      <c r="D93" s="36">
        <v>12239194050</v>
      </c>
      <c r="E93" s="36">
        <v>13406675053</v>
      </c>
      <c r="F93" s="36">
        <v>1167569559</v>
      </c>
      <c r="G93" s="36">
        <v>1167569559</v>
      </c>
      <c r="H93" s="42">
        <v>0</v>
      </c>
    </row>
    <row r="94" spans="1:8" ht="18" customHeight="1" x14ac:dyDescent="0.2">
      <c r="A94" s="276">
        <v>243603</v>
      </c>
      <c r="B94" s="37" t="s">
        <v>141</v>
      </c>
      <c r="C94" s="38">
        <v>0</v>
      </c>
      <c r="D94" s="38">
        <v>356569517</v>
      </c>
      <c r="E94" s="38">
        <v>439005339</v>
      </c>
      <c r="F94" s="40">
        <v>82435822</v>
      </c>
      <c r="G94" s="38">
        <v>82435822</v>
      </c>
      <c r="H94" s="39">
        <v>0</v>
      </c>
    </row>
    <row r="95" spans="1:8" ht="18" customHeight="1" x14ac:dyDescent="0.2">
      <c r="A95" s="276">
        <v>243605</v>
      </c>
      <c r="B95" s="37" t="s">
        <v>143</v>
      </c>
      <c r="C95" s="38">
        <v>0</v>
      </c>
      <c r="D95" s="38">
        <v>1199606245</v>
      </c>
      <c r="E95" s="38">
        <v>1310258787</v>
      </c>
      <c r="F95" s="40">
        <v>110652542</v>
      </c>
      <c r="G95" s="38">
        <v>110652542</v>
      </c>
      <c r="H95" s="39">
        <v>0</v>
      </c>
    </row>
    <row r="96" spans="1:8" ht="18" customHeight="1" x14ac:dyDescent="0.2">
      <c r="A96" s="276">
        <v>243606</v>
      </c>
      <c r="B96" s="37" t="s">
        <v>103</v>
      </c>
      <c r="C96" s="38">
        <v>0</v>
      </c>
      <c r="D96" s="38">
        <v>48626974</v>
      </c>
      <c r="E96" s="38">
        <v>54079131</v>
      </c>
      <c r="F96" s="40">
        <v>5452157</v>
      </c>
      <c r="G96" s="38">
        <v>5452157</v>
      </c>
      <c r="H96" s="39">
        <v>0</v>
      </c>
    </row>
    <row r="97" spans="1:8" ht="18" customHeight="1" x14ac:dyDescent="0.2">
      <c r="A97" s="276">
        <v>243608</v>
      </c>
      <c r="B97" s="37" t="s">
        <v>144</v>
      </c>
      <c r="C97" s="38">
        <v>0</v>
      </c>
      <c r="D97" s="38">
        <v>296519912</v>
      </c>
      <c r="E97" s="38">
        <v>363345170</v>
      </c>
      <c r="F97" s="40">
        <v>66825258</v>
      </c>
      <c r="G97" s="38">
        <v>66825258</v>
      </c>
      <c r="H97" s="39">
        <v>0</v>
      </c>
    </row>
    <row r="98" spans="1:8" ht="18" customHeight="1" x14ac:dyDescent="0.2">
      <c r="A98" s="279">
        <v>243615</v>
      </c>
      <c r="B98" s="37" t="s">
        <v>145</v>
      </c>
      <c r="C98" s="38">
        <v>0</v>
      </c>
      <c r="D98" s="38">
        <v>1282538095</v>
      </c>
      <c r="E98" s="38">
        <v>1287260683</v>
      </c>
      <c r="F98" s="40">
        <v>4722588</v>
      </c>
      <c r="G98" s="38">
        <v>4722588</v>
      </c>
      <c r="H98" s="39">
        <v>0</v>
      </c>
    </row>
    <row r="99" spans="1:8" ht="18" customHeight="1" x14ac:dyDescent="0.2">
      <c r="A99" s="276">
        <v>243625</v>
      </c>
      <c r="B99" s="37" t="s">
        <v>146</v>
      </c>
      <c r="C99" s="38">
        <v>0</v>
      </c>
      <c r="D99" s="38">
        <v>819236399</v>
      </c>
      <c r="E99" s="38">
        <v>968701495</v>
      </c>
      <c r="F99" s="40">
        <v>149465096</v>
      </c>
      <c r="G99" s="38">
        <v>149465096</v>
      </c>
      <c r="H99" s="39">
        <v>0</v>
      </c>
    </row>
    <row r="100" spans="1:8" ht="18" customHeight="1" x14ac:dyDescent="0.2">
      <c r="A100" s="276">
        <v>243626</v>
      </c>
      <c r="B100" s="37" t="s">
        <v>147</v>
      </c>
      <c r="C100" s="38">
        <v>0</v>
      </c>
      <c r="D100" s="38">
        <v>609582686</v>
      </c>
      <c r="E100" s="38">
        <v>717967785</v>
      </c>
      <c r="F100" s="40">
        <v>108385099</v>
      </c>
      <c r="G100" s="38">
        <v>108385099</v>
      </c>
      <c r="H100" s="39">
        <v>0</v>
      </c>
    </row>
    <row r="101" spans="1:8" ht="18" customHeight="1" x14ac:dyDescent="0.2">
      <c r="A101" s="276">
        <v>243627</v>
      </c>
      <c r="B101" s="37" t="s">
        <v>148</v>
      </c>
      <c r="C101" s="38">
        <v>22585</v>
      </c>
      <c r="D101" s="38">
        <v>1504185623</v>
      </c>
      <c r="E101" s="38">
        <v>1624295677</v>
      </c>
      <c r="F101" s="40">
        <v>120132639</v>
      </c>
      <c r="G101" s="38">
        <v>120132639</v>
      </c>
      <c r="H101" s="39">
        <v>0</v>
      </c>
    </row>
    <row r="102" spans="1:8" ht="18" customHeight="1" x14ac:dyDescent="0.2">
      <c r="A102" s="276">
        <v>243690</v>
      </c>
      <c r="B102" s="37" t="s">
        <v>149</v>
      </c>
      <c r="C102" s="38">
        <v>65971</v>
      </c>
      <c r="D102" s="38">
        <v>6122328599</v>
      </c>
      <c r="E102" s="38">
        <v>6641760986</v>
      </c>
      <c r="F102" s="40">
        <v>519498358</v>
      </c>
      <c r="G102" s="38">
        <v>519498358</v>
      </c>
      <c r="H102" s="39">
        <v>0</v>
      </c>
    </row>
    <row r="103" spans="1:8" ht="18" customHeight="1" x14ac:dyDescent="0.25">
      <c r="A103" s="34" t="s">
        <v>151</v>
      </c>
      <c r="B103" s="35" t="s">
        <v>152</v>
      </c>
      <c r="C103" s="36">
        <v>3417498233</v>
      </c>
      <c r="D103" s="36">
        <v>6233919473</v>
      </c>
      <c r="E103" s="36">
        <v>5303537189</v>
      </c>
      <c r="F103" s="36">
        <v>2487115949</v>
      </c>
      <c r="G103" s="36">
        <v>2487115949</v>
      </c>
      <c r="H103" s="42">
        <v>0</v>
      </c>
    </row>
    <row r="104" spans="1:8" ht="18" customHeight="1" x14ac:dyDescent="0.2">
      <c r="A104" s="276">
        <v>246002</v>
      </c>
      <c r="B104" s="49" t="s">
        <v>153</v>
      </c>
      <c r="C104" s="38">
        <v>3417498233</v>
      </c>
      <c r="D104" s="38">
        <v>6233919473</v>
      </c>
      <c r="E104" s="38">
        <v>5303537189</v>
      </c>
      <c r="F104" s="40">
        <v>2487115949</v>
      </c>
      <c r="G104" s="38">
        <v>2487115949</v>
      </c>
      <c r="H104" s="39">
        <v>0</v>
      </c>
    </row>
    <row r="105" spans="1:8" ht="18" customHeight="1" x14ac:dyDescent="0.25">
      <c r="A105" s="34" t="s">
        <v>154</v>
      </c>
      <c r="B105" s="35" t="s">
        <v>155</v>
      </c>
      <c r="C105" s="36">
        <v>2154987106</v>
      </c>
      <c r="D105" s="36">
        <v>12455454187</v>
      </c>
      <c r="E105" s="36">
        <v>11988161151</v>
      </c>
      <c r="F105" s="36">
        <v>1687694070</v>
      </c>
      <c r="G105" s="36">
        <v>1687694070</v>
      </c>
      <c r="H105" s="42">
        <v>0</v>
      </c>
    </row>
    <row r="106" spans="1:8" ht="18" customHeight="1" x14ac:dyDescent="0.2">
      <c r="A106" s="276">
        <v>249013</v>
      </c>
      <c r="B106" s="49" t="s">
        <v>156</v>
      </c>
      <c r="C106" s="38">
        <v>452400</v>
      </c>
      <c r="D106" s="38">
        <v>205226149</v>
      </c>
      <c r="E106" s="38">
        <v>204773749</v>
      </c>
      <c r="F106" s="40">
        <v>0</v>
      </c>
      <c r="G106" s="38">
        <v>0</v>
      </c>
      <c r="H106" s="39">
        <v>0</v>
      </c>
    </row>
    <row r="107" spans="1:8" ht="18" customHeight="1" x14ac:dyDescent="0.2">
      <c r="A107" s="276">
        <v>249034</v>
      </c>
      <c r="B107" s="49" t="s">
        <v>157</v>
      </c>
      <c r="C107" s="38">
        <v>0</v>
      </c>
      <c r="D107" s="38">
        <v>570228400</v>
      </c>
      <c r="E107" s="38">
        <v>570228400</v>
      </c>
      <c r="F107" s="40">
        <v>0</v>
      </c>
      <c r="G107" s="38">
        <v>0</v>
      </c>
      <c r="H107" s="39">
        <v>0</v>
      </c>
    </row>
    <row r="108" spans="1:8" ht="18" customHeight="1" x14ac:dyDescent="0.2">
      <c r="A108" s="276">
        <v>249040</v>
      </c>
      <c r="B108" s="49" t="s">
        <v>158</v>
      </c>
      <c r="C108" s="38">
        <v>2154534706</v>
      </c>
      <c r="D108" s="38">
        <v>10342224719</v>
      </c>
      <c r="E108" s="38">
        <v>9760540672</v>
      </c>
      <c r="F108" s="40">
        <v>1572850659</v>
      </c>
      <c r="G108" s="38">
        <v>1572850659</v>
      </c>
      <c r="H108" s="39">
        <v>0</v>
      </c>
    </row>
    <row r="109" spans="1:8" ht="18" customHeight="1" x14ac:dyDescent="0.2">
      <c r="A109" s="276">
        <v>249050</v>
      </c>
      <c r="B109" s="49" t="s">
        <v>159</v>
      </c>
      <c r="C109" s="38">
        <v>0</v>
      </c>
      <c r="D109" s="38">
        <v>1329455200</v>
      </c>
      <c r="E109" s="38">
        <v>1329455200</v>
      </c>
      <c r="F109" s="40">
        <v>0</v>
      </c>
      <c r="G109" s="38">
        <v>0</v>
      </c>
      <c r="H109" s="39">
        <v>0</v>
      </c>
    </row>
    <row r="110" spans="1:8" ht="18" customHeight="1" x14ac:dyDescent="0.2">
      <c r="A110" s="276">
        <v>249053</v>
      </c>
      <c r="B110" s="49" t="s">
        <v>142</v>
      </c>
      <c r="C110" s="38">
        <v>0</v>
      </c>
      <c r="D110" s="38">
        <v>8319719</v>
      </c>
      <c r="E110" s="38">
        <v>123163130</v>
      </c>
      <c r="F110" s="40">
        <v>114843411</v>
      </c>
      <c r="G110" s="38">
        <v>114843411</v>
      </c>
      <c r="H110" s="39">
        <v>0</v>
      </c>
    </row>
    <row r="111" spans="1:8" ht="18" customHeight="1" x14ac:dyDescent="0.25">
      <c r="A111" s="31" t="s">
        <v>160</v>
      </c>
      <c r="B111" s="280" t="s">
        <v>161</v>
      </c>
      <c r="C111" s="33">
        <v>35336535031</v>
      </c>
      <c r="D111" s="33">
        <v>90878459363</v>
      </c>
      <c r="E111" s="33">
        <v>92261155661</v>
      </c>
      <c r="F111" s="33">
        <v>36719231329</v>
      </c>
      <c r="G111" s="33">
        <v>24342602592</v>
      </c>
      <c r="H111" s="293">
        <v>12376628737</v>
      </c>
    </row>
    <row r="112" spans="1:8" ht="18" customHeight="1" x14ac:dyDescent="0.25">
      <c r="A112" s="34" t="s">
        <v>162</v>
      </c>
      <c r="B112" s="35" t="s">
        <v>163</v>
      </c>
      <c r="C112" s="36">
        <v>28211242251</v>
      </c>
      <c r="D112" s="36">
        <v>87113205702</v>
      </c>
      <c r="E112" s="36">
        <v>81909877290</v>
      </c>
      <c r="F112" s="36">
        <v>23007913839</v>
      </c>
      <c r="G112" s="36">
        <v>23007913839</v>
      </c>
      <c r="H112" s="42">
        <v>0</v>
      </c>
    </row>
    <row r="113" spans="1:8" ht="18" customHeight="1" x14ac:dyDescent="0.2">
      <c r="A113" s="276">
        <v>251101</v>
      </c>
      <c r="B113" s="37" t="s">
        <v>164</v>
      </c>
      <c r="C113" s="38">
        <v>0</v>
      </c>
      <c r="D113" s="38">
        <v>24880588276</v>
      </c>
      <c r="E113" s="38">
        <v>25225475366</v>
      </c>
      <c r="F113" s="40">
        <v>344887090</v>
      </c>
      <c r="G113" s="38">
        <v>344887090</v>
      </c>
      <c r="H113" s="39">
        <v>0</v>
      </c>
    </row>
    <row r="114" spans="1:8" ht="18" customHeight="1" x14ac:dyDescent="0.2">
      <c r="A114" s="276">
        <v>251102</v>
      </c>
      <c r="B114" s="37" t="s">
        <v>165</v>
      </c>
      <c r="C114" s="38">
        <v>6316971845</v>
      </c>
      <c r="D114" s="38">
        <v>9017851673</v>
      </c>
      <c r="E114" s="38">
        <v>11962362581</v>
      </c>
      <c r="F114" s="40">
        <v>9261482753</v>
      </c>
      <c r="G114" s="38">
        <v>9261482753</v>
      </c>
      <c r="H114" s="39">
        <v>0</v>
      </c>
    </row>
    <row r="115" spans="1:8" ht="18" customHeight="1" x14ac:dyDescent="0.2">
      <c r="A115" s="276">
        <v>251103</v>
      </c>
      <c r="B115" s="37" t="s">
        <v>166</v>
      </c>
      <c r="C115" s="38">
        <v>763761213</v>
      </c>
      <c r="D115" s="38">
        <v>1030928133</v>
      </c>
      <c r="E115" s="38">
        <v>1352110933</v>
      </c>
      <c r="F115" s="40">
        <v>1084944013</v>
      </c>
      <c r="G115" s="38">
        <v>1084944013</v>
      </c>
      <c r="H115" s="39">
        <v>0</v>
      </c>
    </row>
    <row r="116" spans="1:8" ht="18" customHeight="1" x14ac:dyDescent="0.2">
      <c r="A116" s="276">
        <v>251104</v>
      </c>
      <c r="B116" s="37" t="s">
        <v>167</v>
      </c>
      <c r="C116" s="38">
        <v>2974150868</v>
      </c>
      <c r="D116" s="38">
        <v>6313808211</v>
      </c>
      <c r="E116" s="38">
        <v>10266277499</v>
      </c>
      <c r="F116" s="40">
        <v>6926620156</v>
      </c>
      <c r="G116" s="38">
        <v>6926620156</v>
      </c>
      <c r="H116" s="39">
        <v>0</v>
      </c>
    </row>
    <row r="117" spans="1:8" ht="18" customHeight="1" x14ac:dyDescent="0.2">
      <c r="A117" s="276">
        <v>251105</v>
      </c>
      <c r="B117" s="37" t="s">
        <v>168</v>
      </c>
      <c r="C117" s="38">
        <v>2874968673</v>
      </c>
      <c r="D117" s="38">
        <v>4334072201</v>
      </c>
      <c r="E117" s="38">
        <v>6407547566</v>
      </c>
      <c r="F117" s="40">
        <v>4948444038</v>
      </c>
      <c r="G117" s="38">
        <v>4948444038</v>
      </c>
      <c r="H117" s="39">
        <v>0</v>
      </c>
    </row>
    <row r="118" spans="1:8" ht="18" customHeight="1" x14ac:dyDescent="0.2">
      <c r="A118" s="276">
        <v>251106</v>
      </c>
      <c r="B118" s="37" t="s">
        <v>169</v>
      </c>
      <c r="C118" s="38">
        <v>5962752286</v>
      </c>
      <c r="D118" s="38">
        <v>11974605681</v>
      </c>
      <c r="E118" s="38">
        <v>6011853395</v>
      </c>
      <c r="F118" s="40">
        <v>0</v>
      </c>
      <c r="G118" s="38">
        <v>0</v>
      </c>
      <c r="H118" s="39">
        <v>0</v>
      </c>
    </row>
    <row r="119" spans="1:8" ht="18" customHeight="1" x14ac:dyDescent="0.2">
      <c r="A119" s="276">
        <v>251107</v>
      </c>
      <c r="B119" s="37" t="s">
        <v>170</v>
      </c>
      <c r="C119" s="38">
        <v>9052737956</v>
      </c>
      <c r="D119" s="38">
        <v>20376611923</v>
      </c>
      <c r="E119" s="38">
        <v>11323873967</v>
      </c>
      <c r="F119" s="40">
        <v>0</v>
      </c>
      <c r="G119" s="38">
        <v>0</v>
      </c>
      <c r="H119" s="39">
        <v>0</v>
      </c>
    </row>
    <row r="120" spans="1:8" ht="18" customHeight="1" x14ac:dyDescent="0.2">
      <c r="A120" s="276">
        <v>251109</v>
      </c>
      <c r="B120" s="37" t="s">
        <v>171</v>
      </c>
      <c r="C120" s="38">
        <v>265899410</v>
      </c>
      <c r="D120" s="38">
        <v>374296164</v>
      </c>
      <c r="E120" s="38">
        <v>549932543</v>
      </c>
      <c r="F120" s="40">
        <v>441535789</v>
      </c>
      <c r="G120" s="38">
        <v>441535789</v>
      </c>
      <c r="H120" s="39">
        <v>0</v>
      </c>
    </row>
    <row r="121" spans="1:8" ht="18" customHeight="1" x14ac:dyDescent="0.2">
      <c r="A121" s="276">
        <v>251111</v>
      </c>
      <c r="B121" s="37" t="s">
        <v>172</v>
      </c>
      <c r="C121" s="38">
        <v>0</v>
      </c>
      <c r="D121" s="38">
        <v>198420300</v>
      </c>
      <c r="E121" s="38">
        <v>198420300</v>
      </c>
      <c r="F121" s="40">
        <v>0</v>
      </c>
      <c r="G121" s="38">
        <v>0</v>
      </c>
      <c r="H121" s="39">
        <v>0</v>
      </c>
    </row>
    <row r="122" spans="1:8" ht="18" customHeight="1" x14ac:dyDescent="0.2">
      <c r="A122" s="276">
        <v>251122</v>
      </c>
      <c r="B122" s="37" t="s">
        <v>173</v>
      </c>
      <c r="C122" s="38">
        <v>0</v>
      </c>
      <c r="D122" s="38">
        <v>4151226820</v>
      </c>
      <c r="E122" s="38">
        <v>4151226820</v>
      </c>
      <c r="F122" s="40">
        <v>0</v>
      </c>
      <c r="G122" s="38">
        <v>0</v>
      </c>
      <c r="H122" s="39">
        <v>0</v>
      </c>
    </row>
    <row r="123" spans="1:8" ht="18" customHeight="1" x14ac:dyDescent="0.2">
      <c r="A123" s="276">
        <v>251123</v>
      </c>
      <c r="B123" s="37" t="s">
        <v>174</v>
      </c>
      <c r="C123" s="38">
        <v>0</v>
      </c>
      <c r="D123" s="38">
        <v>2941909720</v>
      </c>
      <c r="E123" s="38">
        <v>2941909720</v>
      </c>
      <c r="F123" s="40">
        <v>0</v>
      </c>
      <c r="G123" s="38">
        <v>0</v>
      </c>
      <c r="H123" s="39">
        <v>0</v>
      </c>
    </row>
    <row r="124" spans="1:8" ht="18" customHeight="1" x14ac:dyDescent="0.2">
      <c r="A124" s="276">
        <v>251124</v>
      </c>
      <c r="B124" s="37" t="s">
        <v>175</v>
      </c>
      <c r="C124" s="38">
        <v>0</v>
      </c>
      <c r="D124" s="38">
        <v>1518886600</v>
      </c>
      <c r="E124" s="38">
        <v>1518886600</v>
      </c>
      <c r="F124" s="40">
        <v>0</v>
      </c>
      <c r="G124" s="38">
        <v>0</v>
      </c>
      <c r="H124" s="39">
        <v>0</v>
      </c>
    </row>
    <row r="125" spans="1:8" ht="18" customHeight="1" x14ac:dyDescent="0.25">
      <c r="A125" s="34" t="s">
        <v>176</v>
      </c>
      <c r="B125" s="35" t="s">
        <v>177</v>
      </c>
      <c r="C125" s="36">
        <v>7125292780</v>
      </c>
      <c r="D125" s="36">
        <v>3765253661</v>
      </c>
      <c r="E125" s="36">
        <v>10351278371</v>
      </c>
      <c r="F125" s="36">
        <v>13711317490</v>
      </c>
      <c r="G125" s="36">
        <v>1334688753</v>
      </c>
      <c r="H125" s="42">
        <v>12376628737</v>
      </c>
    </row>
    <row r="126" spans="1:8" ht="18" customHeight="1" x14ac:dyDescent="0.2">
      <c r="A126" s="276">
        <v>251204</v>
      </c>
      <c r="B126" s="37" t="s">
        <v>178</v>
      </c>
      <c r="C126" s="38">
        <v>323822640</v>
      </c>
      <c r="D126" s="38">
        <v>915762463</v>
      </c>
      <c r="E126" s="38">
        <v>6334110356</v>
      </c>
      <c r="F126" s="40">
        <v>5742170533</v>
      </c>
      <c r="G126" s="38"/>
      <c r="H126" s="39">
        <v>5742170533</v>
      </c>
    </row>
    <row r="127" spans="1:8" ht="18" customHeight="1" x14ac:dyDescent="0.2">
      <c r="A127" s="276">
        <v>251290</v>
      </c>
      <c r="B127" s="37" t="s">
        <v>179</v>
      </c>
      <c r="C127" s="38">
        <v>6801470140</v>
      </c>
      <c r="D127" s="38">
        <v>2849491198</v>
      </c>
      <c r="E127" s="38">
        <v>4017168015</v>
      </c>
      <c r="F127" s="40">
        <v>7969146957</v>
      </c>
      <c r="G127" s="38">
        <v>1334688753</v>
      </c>
      <c r="H127" s="39">
        <v>6634458204</v>
      </c>
    </row>
    <row r="128" spans="1:8" ht="18" customHeight="1" x14ac:dyDescent="0.25">
      <c r="A128" s="31" t="s">
        <v>180</v>
      </c>
      <c r="B128" s="280" t="s">
        <v>181</v>
      </c>
      <c r="C128" s="33">
        <v>5011658060</v>
      </c>
      <c r="D128" s="33">
        <v>814872160</v>
      </c>
      <c r="E128" s="33">
        <v>2744212825</v>
      </c>
      <c r="F128" s="33">
        <v>6940998725</v>
      </c>
      <c r="G128" s="33">
        <v>6940998725</v>
      </c>
      <c r="H128" s="293">
        <v>0</v>
      </c>
    </row>
    <row r="129" spans="1:8" ht="18" customHeight="1" x14ac:dyDescent="0.25">
      <c r="A129" s="34" t="s">
        <v>182</v>
      </c>
      <c r="B129" s="35" t="s">
        <v>183</v>
      </c>
      <c r="C129" s="36">
        <v>5011658060</v>
      </c>
      <c r="D129" s="36">
        <v>814872160</v>
      </c>
      <c r="E129" s="36">
        <v>2744212825</v>
      </c>
      <c r="F129" s="36">
        <v>6940998725</v>
      </c>
      <c r="G129" s="36">
        <v>6940998725</v>
      </c>
      <c r="H129" s="42">
        <v>0</v>
      </c>
    </row>
    <row r="130" spans="1:8" ht="18" customHeight="1" x14ac:dyDescent="0.2">
      <c r="A130" s="276">
        <v>270103</v>
      </c>
      <c r="B130" s="37" t="s">
        <v>185</v>
      </c>
      <c r="C130" s="38">
        <v>4993899143</v>
      </c>
      <c r="D130" s="38">
        <v>814872160</v>
      </c>
      <c r="E130" s="38">
        <v>2738186412</v>
      </c>
      <c r="F130" s="40">
        <v>6917213395</v>
      </c>
      <c r="G130" s="38">
        <v>6917213395</v>
      </c>
      <c r="H130" s="39">
        <v>0</v>
      </c>
    </row>
    <row r="131" spans="1:8" ht="18" customHeight="1" x14ac:dyDescent="0.2">
      <c r="A131" s="276">
        <v>270105</v>
      </c>
      <c r="B131" s="37" t="s">
        <v>186</v>
      </c>
      <c r="C131" s="38">
        <v>17758917</v>
      </c>
      <c r="D131" s="38">
        <v>0</v>
      </c>
      <c r="E131" s="38">
        <v>6026413</v>
      </c>
      <c r="F131" s="40">
        <v>23785330</v>
      </c>
      <c r="G131" s="38">
        <v>23785330</v>
      </c>
      <c r="H131" s="39">
        <v>0</v>
      </c>
    </row>
    <row r="132" spans="1:8" ht="18" customHeight="1" x14ac:dyDescent="0.25">
      <c r="A132" s="31" t="s">
        <v>188</v>
      </c>
      <c r="B132" s="32" t="s">
        <v>189</v>
      </c>
      <c r="C132" s="33">
        <v>76221728070</v>
      </c>
      <c r="D132" s="33">
        <v>142481482233</v>
      </c>
      <c r="E132" s="33">
        <v>77995467458</v>
      </c>
      <c r="F132" s="33">
        <v>11735713295</v>
      </c>
      <c r="G132" s="33">
        <v>11735713295</v>
      </c>
      <c r="H132" s="293">
        <v>0</v>
      </c>
    </row>
    <row r="133" spans="1:8" ht="18" customHeight="1" x14ac:dyDescent="0.25">
      <c r="A133" s="34" t="s">
        <v>190</v>
      </c>
      <c r="B133" s="35" t="s">
        <v>191</v>
      </c>
      <c r="C133" s="36">
        <v>76221728070</v>
      </c>
      <c r="D133" s="36">
        <v>142481482233</v>
      </c>
      <c r="E133" s="36">
        <v>77995467458</v>
      </c>
      <c r="F133" s="36">
        <v>11735713295</v>
      </c>
      <c r="G133" s="36">
        <v>11735713295</v>
      </c>
      <c r="H133" s="42">
        <v>0</v>
      </c>
    </row>
    <row r="134" spans="1:8" ht="18" customHeight="1" x14ac:dyDescent="0.2">
      <c r="A134" s="276">
        <v>290201</v>
      </c>
      <c r="B134" s="37" t="s">
        <v>112</v>
      </c>
      <c r="C134" s="38">
        <v>76221728070</v>
      </c>
      <c r="D134" s="38">
        <v>142481482233</v>
      </c>
      <c r="E134" s="38">
        <v>77995467458</v>
      </c>
      <c r="F134" s="40">
        <v>11735713295</v>
      </c>
      <c r="G134" s="38">
        <v>11735713295</v>
      </c>
      <c r="H134" s="39">
        <v>0</v>
      </c>
    </row>
    <row r="135" spans="1:8" ht="18" customHeight="1" x14ac:dyDescent="0.3">
      <c r="A135" s="45" t="s">
        <v>192</v>
      </c>
      <c r="B135" s="46" t="s">
        <v>193</v>
      </c>
      <c r="C135" s="47">
        <v>205309231832</v>
      </c>
      <c r="D135" s="47">
        <v>339401916</v>
      </c>
      <c r="E135" s="47">
        <v>11286558414</v>
      </c>
      <c r="F135" s="47">
        <v>216256388330</v>
      </c>
      <c r="G135" s="47">
        <v>0</v>
      </c>
      <c r="H135" s="295">
        <v>216256388330</v>
      </c>
    </row>
    <row r="136" spans="1:8" ht="18" customHeight="1" x14ac:dyDescent="0.25">
      <c r="A136" s="31" t="s">
        <v>194</v>
      </c>
      <c r="B136" s="32" t="s">
        <v>195</v>
      </c>
      <c r="C136" s="33">
        <v>205309231832</v>
      </c>
      <c r="D136" s="33">
        <v>339401916</v>
      </c>
      <c r="E136" s="33">
        <v>11286558414</v>
      </c>
      <c r="F136" s="33">
        <v>216256388330</v>
      </c>
      <c r="G136" s="33">
        <v>0</v>
      </c>
      <c r="H136" s="293">
        <v>216256388330</v>
      </c>
    </row>
    <row r="137" spans="1:8" ht="18" customHeight="1" x14ac:dyDescent="0.25">
      <c r="A137" s="34" t="s">
        <v>196</v>
      </c>
      <c r="B137" s="35" t="s">
        <v>197</v>
      </c>
      <c r="C137" s="36">
        <v>22612118715</v>
      </c>
      <c r="D137" s="36">
        <v>0</v>
      </c>
      <c r="E137" s="36">
        <v>0</v>
      </c>
      <c r="F137" s="36">
        <v>22612118715</v>
      </c>
      <c r="G137" s="36">
        <v>0</v>
      </c>
      <c r="H137" s="42">
        <v>22612118715</v>
      </c>
    </row>
    <row r="138" spans="1:8" ht="18" customHeight="1" x14ac:dyDescent="0.2">
      <c r="A138" s="276">
        <v>310506</v>
      </c>
      <c r="B138" s="37" t="s">
        <v>198</v>
      </c>
      <c r="C138" s="38">
        <v>22612118715</v>
      </c>
      <c r="D138" s="38">
        <v>0</v>
      </c>
      <c r="E138" s="38">
        <v>0</v>
      </c>
      <c r="F138" s="40">
        <v>22612118715</v>
      </c>
      <c r="G138" s="40">
        <v>0</v>
      </c>
      <c r="H138" s="39">
        <v>22612118715</v>
      </c>
    </row>
    <row r="139" spans="1:8" ht="18" customHeight="1" x14ac:dyDescent="0.25">
      <c r="A139" s="34" t="s">
        <v>199</v>
      </c>
      <c r="B139" s="35" t="s">
        <v>200</v>
      </c>
      <c r="C139" s="36">
        <v>182697113117</v>
      </c>
      <c r="D139" s="36">
        <v>339401916</v>
      </c>
      <c r="E139" s="36">
        <v>838665092</v>
      </c>
      <c r="F139" s="36">
        <v>183196376293</v>
      </c>
      <c r="G139" s="36"/>
      <c r="H139" s="42">
        <v>183196376293</v>
      </c>
    </row>
    <row r="140" spans="1:8" ht="18" customHeight="1" x14ac:dyDescent="0.2">
      <c r="A140" s="276">
        <v>310901</v>
      </c>
      <c r="B140" s="37" t="s">
        <v>201</v>
      </c>
      <c r="C140" s="38">
        <v>182697113117</v>
      </c>
      <c r="D140" s="38">
        <v>339401916</v>
      </c>
      <c r="E140" s="38">
        <v>838665092</v>
      </c>
      <c r="F140" s="40">
        <v>183196376293</v>
      </c>
      <c r="G140" s="40"/>
      <c r="H140" s="39">
        <v>183196376293</v>
      </c>
    </row>
    <row r="141" spans="1:8" ht="18" customHeight="1" x14ac:dyDescent="0.25">
      <c r="A141" s="277" t="s">
        <v>202</v>
      </c>
      <c r="B141" s="41" t="s">
        <v>203</v>
      </c>
      <c r="C141" s="36">
        <v>0</v>
      </c>
      <c r="D141" s="36">
        <v>0</v>
      </c>
      <c r="E141" s="36">
        <v>10447893322</v>
      </c>
      <c r="F141" s="36">
        <v>10447893322</v>
      </c>
      <c r="G141" s="36"/>
      <c r="H141" s="42">
        <v>10447893322</v>
      </c>
    </row>
    <row r="142" spans="1:8" s="51" customFormat="1" ht="18" customHeight="1" x14ac:dyDescent="0.2">
      <c r="A142" s="278" t="s">
        <v>204</v>
      </c>
      <c r="B142" s="37" t="s">
        <v>205</v>
      </c>
      <c r="C142" s="38">
        <v>0</v>
      </c>
      <c r="D142" s="38">
        <v>0</v>
      </c>
      <c r="E142" s="38">
        <v>10447893322</v>
      </c>
      <c r="F142" s="40">
        <v>10447893322</v>
      </c>
      <c r="G142" s="40"/>
      <c r="H142" s="39">
        <v>10447893322</v>
      </c>
    </row>
    <row r="143" spans="1:8" ht="18" customHeight="1" x14ac:dyDescent="0.3">
      <c r="A143" s="45" t="s">
        <v>206</v>
      </c>
      <c r="B143" s="46" t="s">
        <v>207</v>
      </c>
      <c r="C143" s="47">
        <v>1367263164754</v>
      </c>
      <c r="D143" s="47">
        <v>3884924003</v>
      </c>
      <c r="E143" s="47">
        <v>603352581131</v>
      </c>
      <c r="F143" s="47">
        <v>1966730821882</v>
      </c>
      <c r="G143" s="47">
        <v>0</v>
      </c>
      <c r="H143" s="295">
        <v>1966730821882</v>
      </c>
    </row>
    <row r="144" spans="1:8" ht="18" customHeight="1" x14ac:dyDescent="0.25">
      <c r="A144" s="31" t="s">
        <v>208</v>
      </c>
      <c r="B144" s="32" t="s">
        <v>209</v>
      </c>
      <c r="C144" s="33">
        <v>4626060298</v>
      </c>
      <c r="D144" s="33">
        <v>0</v>
      </c>
      <c r="E144" s="33">
        <v>2051900931</v>
      </c>
      <c r="F144" s="33">
        <v>6677961229</v>
      </c>
      <c r="G144" s="33">
        <v>0</v>
      </c>
      <c r="H144" s="293">
        <v>6677961229</v>
      </c>
    </row>
    <row r="145" spans="1:8" ht="18" customHeight="1" x14ac:dyDescent="0.25">
      <c r="A145" s="34" t="s">
        <v>210</v>
      </c>
      <c r="B145" s="35" t="s">
        <v>211</v>
      </c>
      <c r="C145" s="43">
        <v>4626060298</v>
      </c>
      <c r="D145" s="43">
        <v>0</v>
      </c>
      <c r="E145" s="43">
        <v>2051900931</v>
      </c>
      <c r="F145" s="43">
        <v>6677961229</v>
      </c>
      <c r="G145" s="36">
        <v>0</v>
      </c>
      <c r="H145" s="296">
        <v>6677961229</v>
      </c>
    </row>
    <row r="146" spans="1:8" ht="18" customHeight="1" x14ac:dyDescent="0.2">
      <c r="A146" s="276">
        <v>442807</v>
      </c>
      <c r="B146" s="37" t="s">
        <v>212</v>
      </c>
      <c r="C146" s="38">
        <v>3947813284</v>
      </c>
      <c r="D146" s="38">
        <v>0</v>
      </c>
      <c r="E146" s="38">
        <v>2051900931</v>
      </c>
      <c r="F146" s="40">
        <v>5999714215</v>
      </c>
      <c r="G146" s="40"/>
      <c r="H146" s="39">
        <v>5999714215</v>
      </c>
    </row>
    <row r="147" spans="1:8" ht="18" customHeight="1" x14ac:dyDescent="0.2">
      <c r="A147" s="276">
        <v>442830</v>
      </c>
      <c r="B147" s="37" t="s">
        <v>213</v>
      </c>
      <c r="C147" s="38">
        <v>678247014</v>
      </c>
      <c r="D147" s="38">
        <v>0</v>
      </c>
      <c r="E147" s="38">
        <v>0</v>
      </c>
      <c r="F147" s="40">
        <v>678247014</v>
      </c>
      <c r="G147" s="40"/>
      <c r="H147" s="39">
        <v>678247014</v>
      </c>
    </row>
    <row r="148" spans="1:8" ht="18" customHeight="1" x14ac:dyDescent="0.25">
      <c r="A148" s="31" t="s">
        <v>214</v>
      </c>
      <c r="B148" s="32" t="s">
        <v>215</v>
      </c>
      <c r="C148" s="33">
        <v>1353519317418</v>
      </c>
      <c r="D148" s="33">
        <v>2292302162</v>
      </c>
      <c r="E148" s="33">
        <v>600454172119</v>
      </c>
      <c r="F148" s="33">
        <v>1951681187375</v>
      </c>
      <c r="G148" s="33">
        <v>0</v>
      </c>
      <c r="H148" s="293">
        <v>1951681187375</v>
      </c>
    </row>
    <row r="149" spans="1:8" ht="18" customHeight="1" x14ac:dyDescent="0.25">
      <c r="A149" s="34" t="s">
        <v>216</v>
      </c>
      <c r="B149" s="35" t="s">
        <v>217</v>
      </c>
      <c r="C149" s="43">
        <v>1353519317418</v>
      </c>
      <c r="D149" s="43">
        <v>2292301712</v>
      </c>
      <c r="E149" s="43">
        <v>600450600286</v>
      </c>
      <c r="F149" s="43">
        <v>1951677615992</v>
      </c>
      <c r="G149" s="43">
        <v>0</v>
      </c>
      <c r="H149" s="296">
        <v>1951677615992</v>
      </c>
    </row>
    <row r="150" spans="1:8" ht="18" customHeight="1" x14ac:dyDescent="0.2">
      <c r="A150" s="276">
        <v>470508</v>
      </c>
      <c r="B150" s="37" t="s">
        <v>218</v>
      </c>
      <c r="C150" s="38">
        <v>22483061152</v>
      </c>
      <c r="D150" s="38">
        <v>356894106</v>
      </c>
      <c r="E150" s="38">
        <v>8835888077</v>
      </c>
      <c r="F150" s="40">
        <v>30962055123</v>
      </c>
      <c r="G150" s="40"/>
      <c r="H150" s="39">
        <v>30962055123</v>
      </c>
    </row>
    <row r="151" spans="1:8" ht="18" customHeight="1" x14ac:dyDescent="0.2">
      <c r="A151" s="276">
        <v>470510</v>
      </c>
      <c r="B151" s="37" t="s">
        <v>219</v>
      </c>
      <c r="C151" s="38">
        <v>1331036256266</v>
      </c>
      <c r="D151" s="38">
        <v>1935407606</v>
      </c>
      <c r="E151" s="38">
        <v>591614712209</v>
      </c>
      <c r="F151" s="40">
        <v>1920715560869</v>
      </c>
      <c r="G151" s="40"/>
      <c r="H151" s="39">
        <v>1920715560869</v>
      </c>
    </row>
    <row r="152" spans="1:8" ht="18" customHeight="1" x14ac:dyDescent="0.25">
      <c r="A152" s="34" t="s">
        <v>220</v>
      </c>
      <c r="B152" s="35" t="s">
        <v>221</v>
      </c>
      <c r="C152" s="43">
        <v>0</v>
      </c>
      <c r="D152" s="43">
        <v>450</v>
      </c>
      <c r="E152" s="43">
        <v>3571833</v>
      </c>
      <c r="F152" s="43">
        <v>3571383</v>
      </c>
      <c r="G152" s="43">
        <v>0</v>
      </c>
      <c r="H152" s="296">
        <v>3571383</v>
      </c>
    </row>
    <row r="153" spans="1:8" ht="18" customHeight="1" x14ac:dyDescent="0.2">
      <c r="A153" s="276">
        <v>472081</v>
      </c>
      <c r="B153" s="37" t="s">
        <v>222</v>
      </c>
      <c r="C153" s="38">
        <v>0</v>
      </c>
      <c r="D153" s="38">
        <v>450</v>
      </c>
      <c r="E153" s="38">
        <v>3571833</v>
      </c>
      <c r="F153" s="40">
        <v>3571383</v>
      </c>
      <c r="G153" s="40"/>
      <c r="H153" s="39">
        <v>3571383</v>
      </c>
    </row>
    <row r="154" spans="1:8" ht="18" customHeight="1" x14ac:dyDescent="0.25">
      <c r="A154" s="31" t="s">
        <v>224</v>
      </c>
      <c r="B154" s="32" t="s">
        <v>225</v>
      </c>
      <c r="C154" s="33">
        <v>9117787038</v>
      </c>
      <c r="D154" s="33">
        <v>1592621841</v>
      </c>
      <c r="E154" s="33">
        <v>846508081</v>
      </c>
      <c r="F154" s="33">
        <v>8371673278</v>
      </c>
      <c r="G154" s="33">
        <v>0</v>
      </c>
      <c r="H154" s="293">
        <v>8371673278</v>
      </c>
    </row>
    <row r="155" spans="1:8" ht="18" customHeight="1" x14ac:dyDescent="0.25">
      <c r="A155" s="34">
        <v>480200</v>
      </c>
      <c r="B155" s="35" t="s">
        <v>226</v>
      </c>
      <c r="C155" s="36">
        <v>54586249</v>
      </c>
      <c r="D155" s="36">
        <v>0</v>
      </c>
      <c r="E155" s="36">
        <v>1427600</v>
      </c>
      <c r="F155" s="36">
        <v>56013849</v>
      </c>
      <c r="G155" s="36">
        <v>0</v>
      </c>
      <c r="H155" s="42">
        <v>56013849</v>
      </c>
    </row>
    <row r="156" spans="1:8" ht="18" customHeight="1" x14ac:dyDescent="0.2">
      <c r="A156" s="276">
        <v>480233</v>
      </c>
      <c r="B156" s="37" t="s">
        <v>37</v>
      </c>
      <c r="C156" s="38">
        <v>54586249</v>
      </c>
      <c r="D156" s="38">
        <v>0</v>
      </c>
      <c r="E156" s="38">
        <v>1427600</v>
      </c>
      <c r="F156" s="40">
        <v>56013849</v>
      </c>
      <c r="G156" s="40"/>
      <c r="H156" s="39">
        <v>56013849</v>
      </c>
    </row>
    <row r="157" spans="1:8" ht="18" customHeight="1" x14ac:dyDescent="0.25">
      <c r="A157" s="34" t="s">
        <v>227</v>
      </c>
      <c r="B157" s="35" t="s">
        <v>228</v>
      </c>
      <c r="C157" s="36">
        <v>3666337639</v>
      </c>
      <c r="D157" s="36">
        <v>222642946</v>
      </c>
      <c r="E157" s="36">
        <v>491371677</v>
      </c>
      <c r="F157" s="36">
        <v>3935066370</v>
      </c>
      <c r="G157" s="36">
        <v>0</v>
      </c>
      <c r="H157" s="42">
        <v>3935066370</v>
      </c>
    </row>
    <row r="158" spans="1:8" ht="18" customHeight="1" x14ac:dyDescent="0.2">
      <c r="A158" s="276" t="s">
        <v>229</v>
      </c>
      <c r="B158" s="37" t="s">
        <v>230</v>
      </c>
      <c r="C158" s="38">
        <v>770951</v>
      </c>
      <c r="D158" s="38">
        <v>0</v>
      </c>
      <c r="E158" s="38">
        <v>0</v>
      </c>
      <c r="F158" s="40">
        <v>770951</v>
      </c>
      <c r="G158" s="40"/>
      <c r="H158" s="39">
        <v>770951</v>
      </c>
    </row>
    <row r="159" spans="1:8" ht="18" customHeight="1" x14ac:dyDescent="0.2">
      <c r="A159" s="276">
        <v>480827</v>
      </c>
      <c r="B159" s="37" t="s">
        <v>231</v>
      </c>
      <c r="C159" s="38">
        <v>25100000</v>
      </c>
      <c r="D159" s="38">
        <v>0</v>
      </c>
      <c r="E159" s="38">
        <v>3600000</v>
      </c>
      <c r="F159" s="40">
        <v>28700000</v>
      </c>
      <c r="G159" s="40"/>
      <c r="H159" s="39">
        <v>28700000</v>
      </c>
    </row>
    <row r="160" spans="1:8" ht="18" customHeight="1" x14ac:dyDescent="0.2">
      <c r="A160" s="276">
        <v>480828</v>
      </c>
      <c r="B160" s="37" t="s">
        <v>32</v>
      </c>
      <c r="C160" s="38">
        <v>1392943917</v>
      </c>
      <c r="D160" s="38">
        <v>0</v>
      </c>
      <c r="E160" s="38">
        <v>453038273</v>
      </c>
      <c r="F160" s="40">
        <v>1845982190</v>
      </c>
      <c r="G160" s="40"/>
      <c r="H160" s="39">
        <v>1845982190</v>
      </c>
    </row>
    <row r="161" spans="1:8" ht="18" customHeight="1" x14ac:dyDescent="0.2">
      <c r="A161" s="276" t="s">
        <v>232</v>
      </c>
      <c r="B161" s="37" t="s">
        <v>39</v>
      </c>
      <c r="C161" s="38">
        <v>1597872048</v>
      </c>
      <c r="D161" s="38">
        <v>222642946</v>
      </c>
      <c r="E161" s="38">
        <v>23570104</v>
      </c>
      <c r="F161" s="40">
        <v>1398799206</v>
      </c>
      <c r="G161" s="40"/>
      <c r="H161" s="39">
        <v>1398799206</v>
      </c>
    </row>
    <row r="162" spans="1:8" ht="18" customHeight="1" x14ac:dyDescent="0.2">
      <c r="A162" s="276" t="s">
        <v>233</v>
      </c>
      <c r="B162" s="37" t="s">
        <v>234</v>
      </c>
      <c r="C162" s="38">
        <v>649650723</v>
      </c>
      <c r="D162" s="38">
        <v>0</v>
      </c>
      <c r="E162" s="38">
        <v>11163300</v>
      </c>
      <c r="F162" s="40">
        <v>660814023</v>
      </c>
      <c r="G162" s="40"/>
      <c r="H162" s="39">
        <v>660814023</v>
      </c>
    </row>
    <row r="163" spans="1:8" ht="18" customHeight="1" x14ac:dyDescent="0.25">
      <c r="A163" s="34" t="s">
        <v>235</v>
      </c>
      <c r="B163" s="35" t="s">
        <v>236</v>
      </c>
      <c r="C163" s="36">
        <v>122865261</v>
      </c>
      <c r="D163" s="36">
        <v>0</v>
      </c>
      <c r="E163" s="36">
        <v>47884946</v>
      </c>
      <c r="F163" s="36">
        <v>170750207</v>
      </c>
      <c r="G163" s="36">
        <v>0</v>
      </c>
      <c r="H163" s="42">
        <v>170750207</v>
      </c>
    </row>
    <row r="164" spans="1:8" ht="18" customHeight="1" x14ac:dyDescent="0.2">
      <c r="A164" s="276" t="s">
        <v>237</v>
      </c>
      <c r="B164" s="37" t="s">
        <v>238</v>
      </c>
      <c r="C164" s="38">
        <v>122865261</v>
      </c>
      <c r="D164" s="38">
        <v>0</v>
      </c>
      <c r="E164" s="38">
        <v>47884946</v>
      </c>
      <c r="F164" s="40">
        <v>170750207</v>
      </c>
      <c r="G164" s="40"/>
      <c r="H164" s="39">
        <v>170750207</v>
      </c>
    </row>
    <row r="165" spans="1:8" ht="18" customHeight="1" x14ac:dyDescent="0.25">
      <c r="A165" s="34" t="s">
        <v>239</v>
      </c>
      <c r="B165" s="35" t="s">
        <v>240</v>
      </c>
      <c r="C165" s="36">
        <v>5273997889</v>
      </c>
      <c r="D165" s="36">
        <v>1369978895</v>
      </c>
      <c r="E165" s="36">
        <v>305823858</v>
      </c>
      <c r="F165" s="36">
        <v>4209842852</v>
      </c>
      <c r="G165" s="36">
        <v>0</v>
      </c>
      <c r="H165" s="42">
        <v>4209842852</v>
      </c>
    </row>
    <row r="166" spans="1:8" ht="18" customHeight="1" x14ac:dyDescent="0.2">
      <c r="A166" s="276" t="s">
        <v>241</v>
      </c>
      <c r="B166" s="37" t="s">
        <v>242</v>
      </c>
      <c r="C166" s="38">
        <v>5273997889</v>
      </c>
      <c r="D166" s="38">
        <v>1369978895</v>
      </c>
      <c r="E166" s="38">
        <v>305823858</v>
      </c>
      <c r="F166" s="40">
        <v>4209842852</v>
      </c>
      <c r="G166" s="40"/>
      <c r="H166" s="39">
        <v>4209842852</v>
      </c>
    </row>
    <row r="167" spans="1:8" ht="18" customHeight="1" x14ac:dyDescent="0.3">
      <c r="A167" s="45" t="s">
        <v>243</v>
      </c>
      <c r="B167" s="46" t="s">
        <v>244</v>
      </c>
      <c r="C167" s="47">
        <v>1438536897618</v>
      </c>
      <c r="D167" s="47">
        <v>585467858313</v>
      </c>
      <c r="E167" s="47">
        <v>57273934049</v>
      </c>
      <c r="F167" s="47">
        <v>1966730821882</v>
      </c>
      <c r="G167" s="47">
        <v>0</v>
      </c>
      <c r="H167" s="295">
        <v>1966730821882</v>
      </c>
    </row>
    <row r="168" spans="1:8" ht="18" customHeight="1" x14ac:dyDescent="0.25">
      <c r="A168" s="31" t="s">
        <v>245</v>
      </c>
      <c r="B168" s="32" t="s">
        <v>246</v>
      </c>
      <c r="C168" s="33">
        <v>43215533041</v>
      </c>
      <c r="D168" s="33">
        <v>34790153212</v>
      </c>
      <c r="E168" s="33">
        <v>7939391346</v>
      </c>
      <c r="F168" s="33">
        <v>70066294907</v>
      </c>
      <c r="G168" s="33">
        <v>0</v>
      </c>
      <c r="H168" s="293">
        <v>70066294907</v>
      </c>
    </row>
    <row r="169" spans="1:8" ht="18" customHeight="1" x14ac:dyDescent="0.25">
      <c r="A169" s="34" t="s">
        <v>247</v>
      </c>
      <c r="B169" s="35" t="s">
        <v>248</v>
      </c>
      <c r="C169" s="36">
        <v>3970275102</v>
      </c>
      <c r="D169" s="36">
        <v>1412799082</v>
      </c>
      <c r="E169" s="36">
        <v>0</v>
      </c>
      <c r="F169" s="36">
        <v>5383074184</v>
      </c>
      <c r="G169" s="36">
        <v>0</v>
      </c>
      <c r="H169" s="42">
        <v>5383074184</v>
      </c>
    </row>
    <row r="170" spans="1:8" ht="18" customHeight="1" x14ac:dyDescent="0.2">
      <c r="A170" s="276">
        <v>510101</v>
      </c>
      <c r="B170" s="37" t="s">
        <v>249</v>
      </c>
      <c r="C170" s="38">
        <v>2691643607</v>
      </c>
      <c r="D170" s="38">
        <v>945706119</v>
      </c>
      <c r="E170" s="38">
        <v>0</v>
      </c>
      <c r="F170" s="40">
        <v>3637349726</v>
      </c>
      <c r="G170" s="40"/>
      <c r="H170" s="39">
        <v>3637349726</v>
      </c>
    </row>
    <row r="171" spans="1:8" ht="18" customHeight="1" x14ac:dyDescent="0.2">
      <c r="A171" s="276">
        <v>510103</v>
      </c>
      <c r="B171" s="37" t="s">
        <v>250</v>
      </c>
      <c r="C171" s="38">
        <v>18603640</v>
      </c>
      <c r="D171" s="38">
        <v>10320073</v>
      </c>
      <c r="E171" s="38">
        <v>0</v>
      </c>
      <c r="F171" s="40">
        <v>28923713</v>
      </c>
      <c r="G171" s="40"/>
      <c r="H171" s="39">
        <v>28923713</v>
      </c>
    </row>
    <row r="172" spans="1:8" ht="18" customHeight="1" x14ac:dyDescent="0.2">
      <c r="A172" s="276">
        <v>510105</v>
      </c>
      <c r="B172" s="37" t="s">
        <v>251</v>
      </c>
      <c r="C172" s="38">
        <v>369123258</v>
      </c>
      <c r="D172" s="38">
        <v>144455856</v>
      </c>
      <c r="E172" s="38">
        <v>0</v>
      </c>
      <c r="F172" s="40">
        <v>513579114</v>
      </c>
      <c r="G172" s="40"/>
      <c r="H172" s="39">
        <v>513579114</v>
      </c>
    </row>
    <row r="173" spans="1:8" ht="18" customHeight="1" x14ac:dyDescent="0.2">
      <c r="A173" s="276">
        <v>510110</v>
      </c>
      <c r="B173" s="37" t="s">
        <v>252</v>
      </c>
      <c r="C173" s="38">
        <v>776783989</v>
      </c>
      <c r="D173" s="38">
        <v>279665557</v>
      </c>
      <c r="E173" s="38">
        <v>0</v>
      </c>
      <c r="F173" s="40">
        <v>1056449546</v>
      </c>
      <c r="G173" s="40"/>
      <c r="H173" s="39">
        <v>1056449546</v>
      </c>
    </row>
    <row r="174" spans="1:8" ht="18" customHeight="1" x14ac:dyDescent="0.2">
      <c r="A174" s="276">
        <v>510119</v>
      </c>
      <c r="B174" s="37" t="s">
        <v>171</v>
      </c>
      <c r="C174" s="38">
        <v>104561153</v>
      </c>
      <c r="D174" s="38">
        <v>29142285</v>
      </c>
      <c r="E174" s="38">
        <v>0</v>
      </c>
      <c r="F174" s="40">
        <v>133703438</v>
      </c>
      <c r="G174" s="40"/>
      <c r="H174" s="39">
        <v>133703438</v>
      </c>
    </row>
    <row r="175" spans="1:8" ht="18" customHeight="1" x14ac:dyDescent="0.2">
      <c r="A175" s="276">
        <v>510123</v>
      </c>
      <c r="B175" s="37" t="s">
        <v>253</v>
      </c>
      <c r="C175" s="38">
        <v>6003877</v>
      </c>
      <c r="D175" s="38">
        <v>2202827</v>
      </c>
      <c r="E175" s="38">
        <v>0</v>
      </c>
      <c r="F175" s="40">
        <v>8206704</v>
      </c>
      <c r="G175" s="40"/>
      <c r="H175" s="39">
        <v>8206704</v>
      </c>
    </row>
    <row r="176" spans="1:8" s="52" customFormat="1" ht="18" customHeight="1" x14ac:dyDescent="0.2">
      <c r="A176" s="276">
        <v>510160</v>
      </c>
      <c r="B176" s="37" t="s">
        <v>254</v>
      </c>
      <c r="C176" s="38">
        <v>3555578</v>
      </c>
      <c r="D176" s="38">
        <v>1306365</v>
      </c>
      <c r="E176" s="38">
        <v>0</v>
      </c>
      <c r="F176" s="40">
        <v>4861943</v>
      </c>
      <c r="G176" s="40"/>
      <c r="H176" s="39">
        <v>4861943</v>
      </c>
    </row>
    <row r="177" spans="1:8" ht="18" customHeight="1" x14ac:dyDescent="0.25">
      <c r="A177" s="34" t="s">
        <v>255</v>
      </c>
      <c r="B177" s="35" t="s">
        <v>256</v>
      </c>
      <c r="C177" s="36">
        <v>11411844</v>
      </c>
      <c r="D177" s="36">
        <v>2266325</v>
      </c>
      <c r="E177" s="36">
        <v>0</v>
      </c>
      <c r="F177" s="36">
        <v>13678169</v>
      </c>
      <c r="G177" s="36">
        <v>0</v>
      </c>
      <c r="H177" s="42">
        <v>13678169</v>
      </c>
    </row>
    <row r="178" spans="1:8" ht="18" customHeight="1" x14ac:dyDescent="0.2">
      <c r="A178" s="276">
        <v>510201</v>
      </c>
      <c r="B178" s="37" t="s">
        <v>257</v>
      </c>
      <c r="C178" s="38">
        <v>11411844</v>
      </c>
      <c r="D178" s="38">
        <v>2266325</v>
      </c>
      <c r="E178" s="38">
        <v>0</v>
      </c>
      <c r="F178" s="40">
        <v>13678169</v>
      </c>
      <c r="G178" s="40"/>
      <c r="H178" s="39">
        <v>13678169</v>
      </c>
    </row>
    <row r="179" spans="1:8" ht="18" customHeight="1" x14ac:dyDescent="0.25">
      <c r="A179" s="34" t="s">
        <v>258</v>
      </c>
      <c r="B179" s="35" t="s">
        <v>259</v>
      </c>
      <c r="C179" s="36">
        <v>982618800</v>
      </c>
      <c r="D179" s="36">
        <v>518362200</v>
      </c>
      <c r="E179" s="36">
        <v>0</v>
      </c>
      <c r="F179" s="36">
        <v>1500981000</v>
      </c>
      <c r="G179" s="36">
        <v>0</v>
      </c>
      <c r="H179" s="42">
        <v>1500981000</v>
      </c>
    </row>
    <row r="180" spans="1:8" ht="20.25" customHeight="1" x14ac:dyDescent="0.2">
      <c r="A180" s="276">
        <v>510302</v>
      </c>
      <c r="B180" s="37" t="s">
        <v>175</v>
      </c>
      <c r="C180" s="38">
        <v>173389300</v>
      </c>
      <c r="D180" s="38">
        <v>84362800</v>
      </c>
      <c r="E180" s="38">
        <v>0</v>
      </c>
      <c r="F180" s="40">
        <v>257752100</v>
      </c>
      <c r="G180" s="40"/>
      <c r="H180" s="39">
        <v>257752100</v>
      </c>
    </row>
    <row r="181" spans="1:8" ht="18" customHeight="1" x14ac:dyDescent="0.2">
      <c r="A181" s="276">
        <v>510303</v>
      </c>
      <c r="B181" s="37" t="s">
        <v>260</v>
      </c>
      <c r="C181" s="38">
        <v>316672200</v>
      </c>
      <c r="D181" s="38">
        <v>170105000</v>
      </c>
      <c r="E181" s="38">
        <v>0</v>
      </c>
      <c r="F181" s="40">
        <v>486777200</v>
      </c>
      <c r="G181" s="40"/>
      <c r="H181" s="39">
        <v>486777200</v>
      </c>
    </row>
    <row r="182" spans="1:8" ht="18" customHeight="1" x14ac:dyDescent="0.2">
      <c r="A182" s="276">
        <v>510305</v>
      </c>
      <c r="B182" s="37" t="s">
        <v>261</v>
      </c>
      <c r="C182" s="38">
        <v>45489600</v>
      </c>
      <c r="D182" s="38">
        <v>23748000</v>
      </c>
      <c r="E182" s="38">
        <v>0</v>
      </c>
      <c r="F182" s="40">
        <v>69237600</v>
      </c>
      <c r="G182" s="40"/>
      <c r="H182" s="39">
        <v>69237600</v>
      </c>
    </row>
    <row r="183" spans="1:8" ht="18" customHeight="1" x14ac:dyDescent="0.2">
      <c r="A183" s="276">
        <v>510306</v>
      </c>
      <c r="B183" s="37" t="s">
        <v>262</v>
      </c>
      <c r="C183" s="38">
        <v>327904200</v>
      </c>
      <c r="D183" s="38">
        <v>172794200</v>
      </c>
      <c r="E183" s="38">
        <v>0</v>
      </c>
      <c r="F183" s="40">
        <v>500698400</v>
      </c>
      <c r="G183" s="40"/>
      <c r="H183" s="39">
        <v>500698400</v>
      </c>
    </row>
    <row r="184" spans="1:8" ht="18" customHeight="1" x14ac:dyDescent="0.2">
      <c r="A184" s="276">
        <v>510307</v>
      </c>
      <c r="B184" s="37" t="s">
        <v>263</v>
      </c>
      <c r="C184" s="38">
        <v>119163500</v>
      </c>
      <c r="D184" s="38">
        <v>67352200</v>
      </c>
      <c r="E184" s="38">
        <v>0</v>
      </c>
      <c r="F184" s="40">
        <v>186515700</v>
      </c>
      <c r="G184" s="40"/>
      <c r="H184" s="39">
        <v>186515700</v>
      </c>
    </row>
    <row r="185" spans="1:8" ht="18" customHeight="1" x14ac:dyDescent="0.25">
      <c r="A185" s="34" t="s">
        <v>264</v>
      </c>
      <c r="B185" s="35" t="s">
        <v>265</v>
      </c>
      <c r="C185" s="36">
        <v>216824400</v>
      </c>
      <c r="D185" s="36">
        <v>105501400</v>
      </c>
      <c r="E185" s="36">
        <v>0</v>
      </c>
      <c r="F185" s="36">
        <v>322325800</v>
      </c>
      <c r="G185" s="36">
        <v>0</v>
      </c>
      <c r="H185" s="42">
        <v>322325800</v>
      </c>
    </row>
    <row r="186" spans="1:8" ht="18" customHeight="1" x14ac:dyDescent="0.2">
      <c r="A186" s="276">
        <v>510401</v>
      </c>
      <c r="B186" s="37" t="s">
        <v>266</v>
      </c>
      <c r="C186" s="38">
        <v>130051500</v>
      </c>
      <c r="D186" s="38">
        <v>63277500</v>
      </c>
      <c r="E186" s="38">
        <v>0</v>
      </c>
      <c r="F186" s="40">
        <v>193329000</v>
      </c>
      <c r="G186" s="40"/>
      <c r="H186" s="39">
        <v>193329000</v>
      </c>
    </row>
    <row r="187" spans="1:8" ht="18" customHeight="1" x14ac:dyDescent="0.2">
      <c r="A187" s="276">
        <v>510402</v>
      </c>
      <c r="B187" s="37" t="s">
        <v>267</v>
      </c>
      <c r="C187" s="38">
        <v>21700400</v>
      </c>
      <c r="D187" s="38">
        <v>10560300</v>
      </c>
      <c r="E187" s="38">
        <v>0</v>
      </c>
      <c r="F187" s="40">
        <v>32260700</v>
      </c>
      <c r="G187" s="40"/>
      <c r="H187" s="39">
        <v>32260700</v>
      </c>
    </row>
    <row r="188" spans="1:8" ht="18" customHeight="1" x14ac:dyDescent="0.2">
      <c r="A188" s="276">
        <v>510403</v>
      </c>
      <c r="B188" s="37" t="s">
        <v>268</v>
      </c>
      <c r="C188" s="38">
        <v>21700400</v>
      </c>
      <c r="D188" s="38">
        <v>10560300</v>
      </c>
      <c r="E188" s="38">
        <v>0</v>
      </c>
      <c r="F188" s="40">
        <v>32260700</v>
      </c>
      <c r="G188" s="40"/>
      <c r="H188" s="39">
        <v>32260700</v>
      </c>
    </row>
    <row r="189" spans="1:8" ht="18" customHeight="1" x14ac:dyDescent="0.2">
      <c r="A189" s="276">
        <v>510404</v>
      </c>
      <c r="B189" s="37" t="s">
        <v>269</v>
      </c>
      <c r="C189" s="38">
        <v>43372100</v>
      </c>
      <c r="D189" s="38">
        <v>21103300</v>
      </c>
      <c r="E189" s="38">
        <v>0</v>
      </c>
      <c r="F189" s="40">
        <v>64475400</v>
      </c>
      <c r="G189" s="40"/>
      <c r="H189" s="39">
        <v>64475400</v>
      </c>
    </row>
    <row r="190" spans="1:8" ht="18" customHeight="1" x14ac:dyDescent="0.25">
      <c r="A190" s="34" t="s">
        <v>270</v>
      </c>
      <c r="B190" s="35" t="s">
        <v>271</v>
      </c>
      <c r="C190" s="36">
        <v>3947618242</v>
      </c>
      <c r="D190" s="36">
        <v>7601895656</v>
      </c>
      <c r="E190" s="36">
        <v>0</v>
      </c>
      <c r="F190" s="36">
        <v>11549513898</v>
      </c>
      <c r="G190" s="36">
        <v>0</v>
      </c>
      <c r="H190" s="42">
        <v>11549513898</v>
      </c>
    </row>
    <row r="191" spans="1:8" ht="18" customHeight="1" x14ac:dyDescent="0.2">
      <c r="A191" s="276">
        <v>510701</v>
      </c>
      <c r="B191" s="37" t="s">
        <v>167</v>
      </c>
      <c r="C191" s="38">
        <v>242240979</v>
      </c>
      <c r="D191" s="38">
        <v>77501287</v>
      </c>
      <c r="E191" s="38">
        <v>0</v>
      </c>
      <c r="F191" s="40">
        <v>319742266</v>
      </c>
      <c r="G191" s="40"/>
      <c r="H191" s="39">
        <v>319742266</v>
      </c>
    </row>
    <row r="192" spans="1:8" ht="18" customHeight="1" x14ac:dyDescent="0.2">
      <c r="A192" s="276">
        <v>510702</v>
      </c>
      <c r="B192" s="37" t="s">
        <v>165</v>
      </c>
      <c r="C192" s="38">
        <v>355122414</v>
      </c>
      <c r="D192" s="38">
        <v>633224663</v>
      </c>
      <c r="E192" s="38">
        <v>0</v>
      </c>
      <c r="F192" s="40">
        <v>988347077</v>
      </c>
      <c r="G192" s="40"/>
      <c r="H192" s="39">
        <v>988347077</v>
      </c>
    </row>
    <row r="193" spans="1:8" ht="18" customHeight="1" x14ac:dyDescent="0.2">
      <c r="A193" s="276">
        <v>510703</v>
      </c>
      <c r="B193" s="37" t="s">
        <v>272</v>
      </c>
      <c r="C193" s="38">
        <v>42614694</v>
      </c>
      <c r="D193" s="38">
        <v>73725718</v>
      </c>
      <c r="E193" s="38">
        <v>0</v>
      </c>
      <c r="F193" s="40">
        <v>116340412</v>
      </c>
      <c r="G193" s="40"/>
      <c r="H193" s="39">
        <v>116340412</v>
      </c>
    </row>
    <row r="194" spans="1:8" ht="18" customHeight="1" x14ac:dyDescent="0.2">
      <c r="A194" s="276">
        <v>510704</v>
      </c>
      <c r="B194" s="37" t="s">
        <v>168</v>
      </c>
      <c r="C194" s="38">
        <v>184957418</v>
      </c>
      <c r="D194" s="38">
        <v>58509384</v>
      </c>
      <c r="E194" s="38">
        <v>0</v>
      </c>
      <c r="F194" s="40">
        <v>243466802</v>
      </c>
      <c r="G194" s="40"/>
      <c r="H194" s="39">
        <v>243466802</v>
      </c>
    </row>
    <row r="195" spans="1:8" ht="18" customHeight="1" x14ac:dyDescent="0.2">
      <c r="A195" s="276">
        <v>510705</v>
      </c>
      <c r="B195" s="37" t="s">
        <v>170</v>
      </c>
      <c r="C195" s="38">
        <v>403933113</v>
      </c>
      <c r="D195" s="38">
        <v>90286041</v>
      </c>
      <c r="E195" s="38">
        <v>0</v>
      </c>
      <c r="F195" s="40">
        <v>494219154</v>
      </c>
      <c r="G195" s="40"/>
      <c r="H195" s="39">
        <v>494219154</v>
      </c>
    </row>
    <row r="196" spans="1:8" ht="18" customHeight="1" x14ac:dyDescent="0.2">
      <c r="A196" s="276">
        <v>510706</v>
      </c>
      <c r="B196" s="37" t="s">
        <v>169</v>
      </c>
      <c r="C196" s="38">
        <v>2609572843</v>
      </c>
      <c r="D196" s="38">
        <v>298830420</v>
      </c>
      <c r="E196" s="38">
        <v>0</v>
      </c>
      <c r="F196" s="40">
        <v>2908403263</v>
      </c>
      <c r="G196" s="40"/>
      <c r="H196" s="39">
        <v>2908403263</v>
      </c>
    </row>
    <row r="197" spans="1:8" ht="18" customHeight="1" x14ac:dyDescent="0.2">
      <c r="A197" s="276">
        <v>510707</v>
      </c>
      <c r="B197" s="37" t="s">
        <v>273</v>
      </c>
      <c r="C197" s="38">
        <v>15618477</v>
      </c>
      <c r="D197" s="38">
        <v>4877557</v>
      </c>
      <c r="E197" s="38">
        <v>0</v>
      </c>
      <c r="F197" s="40">
        <v>20496034</v>
      </c>
      <c r="G197" s="40"/>
      <c r="H197" s="39">
        <v>20496034</v>
      </c>
    </row>
    <row r="198" spans="1:8" ht="18" customHeight="1" x14ac:dyDescent="0.2">
      <c r="A198" s="276" t="s">
        <v>274</v>
      </c>
      <c r="B198" s="37" t="s">
        <v>275</v>
      </c>
      <c r="C198" s="38">
        <v>0</v>
      </c>
      <c r="D198" s="38">
        <v>6334110356</v>
      </c>
      <c r="E198" s="38">
        <v>0</v>
      </c>
      <c r="F198" s="40">
        <v>6334110356</v>
      </c>
      <c r="G198" s="40"/>
      <c r="H198" s="39">
        <v>6334110356</v>
      </c>
    </row>
    <row r="199" spans="1:8" ht="18" customHeight="1" x14ac:dyDescent="0.2">
      <c r="A199" s="276">
        <v>510790</v>
      </c>
      <c r="B199" s="37" t="s">
        <v>276</v>
      </c>
      <c r="C199" s="38">
        <v>93558304</v>
      </c>
      <c r="D199" s="38">
        <v>30830230</v>
      </c>
      <c r="E199" s="38">
        <v>0</v>
      </c>
      <c r="F199" s="40">
        <v>124388534</v>
      </c>
      <c r="G199" s="40"/>
      <c r="H199" s="39">
        <v>124388534</v>
      </c>
    </row>
    <row r="200" spans="1:8" ht="18" customHeight="1" x14ac:dyDescent="0.25">
      <c r="A200" s="34" t="s">
        <v>277</v>
      </c>
      <c r="B200" s="35" t="s">
        <v>278</v>
      </c>
      <c r="C200" s="36">
        <v>624628413</v>
      </c>
      <c r="D200" s="36">
        <v>268333043</v>
      </c>
      <c r="E200" s="36">
        <v>0</v>
      </c>
      <c r="F200" s="36">
        <v>892961456</v>
      </c>
      <c r="G200" s="36">
        <v>0</v>
      </c>
      <c r="H200" s="42">
        <v>892961456</v>
      </c>
    </row>
    <row r="201" spans="1:8" ht="18" customHeight="1" x14ac:dyDescent="0.2">
      <c r="A201" s="276">
        <v>510803</v>
      </c>
      <c r="B201" s="37" t="s">
        <v>279</v>
      </c>
      <c r="C201" s="38">
        <v>624628413</v>
      </c>
      <c r="D201" s="38">
        <v>268333043</v>
      </c>
      <c r="E201" s="38">
        <v>0</v>
      </c>
      <c r="F201" s="40">
        <v>892961456</v>
      </c>
      <c r="G201" s="40"/>
      <c r="H201" s="39">
        <v>892961456</v>
      </c>
    </row>
    <row r="202" spans="1:8" ht="18" customHeight="1" x14ac:dyDescent="0.25">
      <c r="A202" s="34" t="s">
        <v>280</v>
      </c>
      <c r="B202" s="35" t="s">
        <v>281</v>
      </c>
      <c r="C202" s="36">
        <v>33359296759</v>
      </c>
      <c r="D202" s="36">
        <v>24879729299</v>
      </c>
      <c r="E202" s="36">
        <v>7939391346</v>
      </c>
      <c r="F202" s="36">
        <v>50299634712</v>
      </c>
      <c r="G202" s="36">
        <v>0</v>
      </c>
      <c r="H202" s="42">
        <v>50299634712</v>
      </c>
    </row>
    <row r="203" spans="1:8" ht="18" customHeight="1" x14ac:dyDescent="0.2">
      <c r="A203" s="276">
        <v>511114</v>
      </c>
      <c r="B203" s="37" t="s">
        <v>282</v>
      </c>
      <c r="C203" s="38">
        <v>14563536527</v>
      </c>
      <c r="D203" s="38">
        <v>17315129867</v>
      </c>
      <c r="E203" s="38">
        <v>7877749429</v>
      </c>
      <c r="F203" s="40">
        <v>24000916965</v>
      </c>
      <c r="G203" s="40"/>
      <c r="H203" s="39">
        <v>24000916965</v>
      </c>
    </row>
    <row r="204" spans="1:8" ht="18" customHeight="1" x14ac:dyDescent="0.2">
      <c r="A204" s="276">
        <v>511117</v>
      </c>
      <c r="B204" s="37" t="s">
        <v>283</v>
      </c>
      <c r="C204" s="38">
        <v>9715660265</v>
      </c>
      <c r="D204" s="38">
        <v>4439782613</v>
      </c>
      <c r="E204" s="38">
        <v>391271</v>
      </c>
      <c r="F204" s="40">
        <v>14155051607</v>
      </c>
      <c r="G204" s="40"/>
      <c r="H204" s="39">
        <v>14155051607</v>
      </c>
    </row>
    <row r="205" spans="1:8" ht="18" customHeight="1" x14ac:dyDescent="0.2">
      <c r="A205" s="276">
        <v>511118</v>
      </c>
      <c r="B205" s="37" t="s">
        <v>284</v>
      </c>
      <c r="C205" s="38">
        <v>4471824097</v>
      </c>
      <c r="D205" s="38">
        <v>1539556060</v>
      </c>
      <c r="E205" s="38">
        <v>0</v>
      </c>
      <c r="F205" s="40">
        <v>6011380157</v>
      </c>
      <c r="G205" s="40"/>
      <c r="H205" s="39">
        <v>6011380157</v>
      </c>
    </row>
    <row r="206" spans="1:8" ht="18" customHeight="1" x14ac:dyDescent="0.2">
      <c r="A206" s="276">
        <v>511119</v>
      </c>
      <c r="B206" s="37" t="s">
        <v>285</v>
      </c>
      <c r="C206" s="38">
        <v>5526344</v>
      </c>
      <c r="D206" s="38">
        <v>7469011</v>
      </c>
      <c r="E206" s="38">
        <v>0</v>
      </c>
      <c r="F206" s="40">
        <v>12995355</v>
      </c>
      <c r="G206" s="40"/>
      <c r="H206" s="39">
        <v>12995355</v>
      </c>
    </row>
    <row r="207" spans="1:8" ht="18" customHeight="1" x14ac:dyDescent="0.2">
      <c r="A207" s="276">
        <v>511121</v>
      </c>
      <c r="B207" s="37" t="s">
        <v>286</v>
      </c>
      <c r="C207" s="38">
        <v>767900</v>
      </c>
      <c r="D207" s="38">
        <v>0</v>
      </c>
      <c r="E207" s="38">
        <v>0</v>
      </c>
      <c r="F207" s="40">
        <v>767900</v>
      </c>
      <c r="G207" s="40"/>
      <c r="H207" s="39">
        <v>767900</v>
      </c>
    </row>
    <row r="208" spans="1:8" ht="18" customHeight="1" x14ac:dyDescent="0.2">
      <c r="A208" s="276">
        <v>511125</v>
      </c>
      <c r="B208" s="37" t="s">
        <v>287</v>
      </c>
      <c r="C208" s="38">
        <v>2921880764</v>
      </c>
      <c r="D208" s="38">
        <v>962299551</v>
      </c>
      <c r="E208" s="38">
        <v>0</v>
      </c>
      <c r="F208" s="40">
        <v>3884180315</v>
      </c>
      <c r="G208" s="40"/>
      <c r="H208" s="39">
        <v>3884180315</v>
      </c>
    </row>
    <row r="209" spans="1:8" ht="18" customHeight="1" x14ac:dyDescent="0.2">
      <c r="A209" s="276">
        <v>511140</v>
      </c>
      <c r="B209" s="37" t="s">
        <v>288</v>
      </c>
      <c r="C209" s="38">
        <v>71123845</v>
      </c>
      <c r="D209" s="38">
        <v>536330097</v>
      </c>
      <c r="E209" s="38">
        <v>0</v>
      </c>
      <c r="F209" s="40">
        <v>607453942</v>
      </c>
      <c r="G209" s="40"/>
      <c r="H209" s="39">
        <v>607453942</v>
      </c>
    </row>
    <row r="210" spans="1:8" ht="18" customHeight="1" x14ac:dyDescent="0.2">
      <c r="A210" s="276" t="s">
        <v>289</v>
      </c>
      <c r="B210" s="37" t="s">
        <v>142</v>
      </c>
      <c r="C210" s="38">
        <v>16979474</v>
      </c>
      <c r="D210" s="38">
        <v>5362621</v>
      </c>
      <c r="E210" s="38">
        <v>0</v>
      </c>
      <c r="F210" s="40">
        <v>22342095</v>
      </c>
      <c r="G210" s="40"/>
      <c r="H210" s="39">
        <v>22342095</v>
      </c>
    </row>
    <row r="211" spans="1:8" ht="18" customHeight="1" x14ac:dyDescent="0.2">
      <c r="A211" s="276">
        <v>511190</v>
      </c>
      <c r="B211" s="37" t="s">
        <v>290</v>
      </c>
      <c r="C211" s="38">
        <v>1591997543</v>
      </c>
      <c r="D211" s="38">
        <v>73799479</v>
      </c>
      <c r="E211" s="38">
        <v>61250646</v>
      </c>
      <c r="F211" s="40">
        <v>1604546376</v>
      </c>
      <c r="G211" s="40"/>
      <c r="H211" s="39">
        <v>1604546376</v>
      </c>
    </row>
    <row r="212" spans="1:8" ht="18" customHeight="1" x14ac:dyDescent="0.25">
      <c r="A212" s="34" t="s">
        <v>291</v>
      </c>
      <c r="B212" s="35" t="s">
        <v>292</v>
      </c>
      <c r="C212" s="36">
        <v>102859481</v>
      </c>
      <c r="D212" s="36">
        <v>1266207</v>
      </c>
      <c r="E212" s="36">
        <v>0</v>
      </c>
      <c r="F212" s="36">
        <v>104125688</v>
      </c>
      <c r="G212" s="36">
        <v>0</v>
      </c>
      <c r="H212" s="42">
        <v>104125688</v>
      </c>
    </row>
    <row r="213" spans="1:8" ht="18" customHeight="1" x14ac:dyDescent="0.2">
      <c r="A213" s="276">
        <v>512010</v>
      </c>
      <c r="B213" s="37" t="s">
        <v>150</v>
      </c>
      <c r="C213" s="38">
        <v>102859481</v>
      </c>
      <c r="D213" s="38">
        <v>1266207</v>
      </c>
      <c r="E213" s="38">
        <v>0</v>
      </c>
      <c r="F213" s="40">
        <v>104125688</v>
      </c>
      <c r="G213" s="40"/>
      <c r="H213" s="39">
        <v>104125688</v>
      </c>
    </row>
    <row r="214" spans="1:8" ht="18" customHeight="1" x14ac:dyDescent="0.25">
      <c r="A214" s="31" t="s">
        <v>293</v>
      </c>
      <c r="B214" s="32" t="s">
        <v>294</v>
      </c>
      <c r="C214" s="33">
        <v>17682821512</v>
      </c>
      <c r="D214" s="33">
        <v>8073870354</v>
      </c>
      <c r="E214" s="33">
        <v>1462793589</v>
      </c>
      <c r="F214" s="33">
        <v>24293898277</v>
      </c>
      <c r="G214" s="33">
        <v>0</v>
      </c>
      <c r="H214" s="293">
        <v>24293898277</v>
      </c>
    </row>
    <row r="215" spans="1:8" ht="18" customHeight="1" x14ac:dyDescent="0.25">
      <c r="A215" s="34" t="s">
        <v>295</v>
      </c>
      <c r="B215" s="35" t="s">
        <v>296</v>
      </c>
      <c r="C215" s="36">
        <v>0</v>
      </c>
      <c r="D215" s="36">
        <v>404658668</v>
      </c>
      <c r="E215" s="36">
        <v>5404311</v>
      </c>
      <c r="F215" s="36">
        <v>399254357</v>
      </c>
      <c r="G215" s="36">
        <v>0</v>
      </c>
      <c r="H215" s="42">
        <v>399254357</v>
      </c>
    </row>
    <row r="216" spans="1:8" ht="18" customHeight="1" x14ac:dyDescent="0.2">
      <c r="A216" s="276" t="s">
        <v>297</v>
      </c>
      <c r="B216" s="37" t="s">
        <v>40</v>
      </c>
      <c r="C216" s="38">
        <v>0</v>
      </c>
      <c r="D216" s="38">
        <v>404658668</v>
      </c>
      <c r="E216" s="38">
        <v>5404311</v>
      </c>
      <c r="F216" s="40">
        <v>399254357</v>
      </c>
      <c r="G216" s="40"/>
      <c r="H216" s="39">
        <v>399254357</v>
      </c>
    </row>
    <row r="217" spans="1:8" ht="18" customHeight="1" x14ac:dyDescent="0.25">
      <c r="A217" s="34" t="s">
        <v>299</v>
      </c>
      <c r="B217" s="35" t="s">
        <v>300</v>
      </c>
      <c r="C217" s="36">
        <v>7165484753</v>
      </c>
      <c r="D217" s="36">
        <v>2623092655</v>
      </c>
      <c r="E217" s="36">
        <v>13010</v>
      </c>
      <c r="F217" s="36">
        <v>9788564398</v>
      </c>
      <c r="G217" s="36">
        <v>0</v>
      </c>
      <c r="H217" s="42">
        <v>9788564398</v>
      </c>
    </row>
    <row r="218" spans="1:8" ht="18" customHeight="1" x14ac:dyDescent="0.2">
      <c r="A218" s="276" t="s">
        <v>301</v>
      </c>
      <c r="B218" s="37" t="s">
        <v>60</v>
      </c>
      <c r="C218" s="38">
        <v>742439623</v>
      </c>
      <c r="D218" s="38">
        <v>301774999</v>
      </c>
      <c r="E218" s="38">
        <v>0</v>
      </c>
      <c r="F218" s="40">
        <v>1044214622</v>
      </c>
      <c r="G218" s="40"/>
      <c r="H218" s="39">
        <v>1044214622</v>
      </c>
    </row>
    <row r="219" spans="1:8" ht="18" customHeight="1" x14ac:dyDescent="0.2">
      <c r="A219" s="276">
        <v>536004</v>
      </c>
      <c r="B219" s="37" t="s">
        <v>64</v>
      </c>
      <c r="C219" s="38">
        <v>200040407</v>
      </c>
      <c r="D219" s="38">
        <v>74053416</v>
      </c>
      <c r="E219" s="38">
        <v>215</v>
      </c>
      <c r="F219" s="40">
        <v>274093608</v>
      </c>
      <c r="G219" s="40"/>
      <c r="H219" s="39">
        <v>274093608</v>
      </c>
    </row>
    <row r="220" spans="1:8" ht="18" customHeight="1" x14ac:dyDescent="0.2">
      <c r="A220" s="276">
        <v>536006</v>
      </c>
      <c r="B220" s="37" t="s">
        <v>61</v>
      </c>
      <c r="C220" s="38">
        <v>3182705745</v>
      </c>
      <c r="D220" s="38">
        <v>1039740057</v>
      </c>
      <c r="E220" s="38">
        <v>12795</v>
      </c>
      <c r="F220" s="40">
        <v>4222433007</v>
      </c>
      <c r="G220" s="40"/>
      <c r="H220" s="39">
        <v>4222433007</v>
      </c>
    </row>
    <row r="221" spans="1:8" ht="18" customHeight="1" x14ac:dyDescent="0.2">
      <c r="A221" s="276">
        <v>536007</v>
      </c>
      <c r="B221" s="37" t="s">
        <v>51</v>
      </c>
      <c r="C221" s="38">
        <v>2452401989</v>
      </c>
      <c r="D221" s="38">
        <v>811501982</v>
      </c>
      <c r="E221" s="38">
        <v>0</v>
      </c>
      <c r="F221" s="40">
        <v>3263903971</v>
      </c>
      <c r="G221" s="40"/>
      <c r="H221" s="39">
        <v>3263903971</v>
      </c>
    </row>
    <row r="222" spans="1:8" ht="18" customHeight="1" x14ac:dyDescent="0.2">
      <c r="A222" s="276">
        <v>536009</v>
      </c>
      <c r="B222" s="37" t="s">
        <v>65</v>
      </c>
      <c r="C222" s="38">
        <v>587896989</v>
      </c>
      <c r="D222" s="38">
        <v>396022201</v>
      </c>
      <c r="E222" s="38">
        <v>0</v>
      </c>
      <c r="F222" s="40">
        <v>983919190</v>
      </c>
      <c r="G222" s="40"/>
      <c r="H222" s="39">
        <v>983919190</v>
      </c>
    </row>
    <row r="223" spans="1:8" ht="18" customHeight="1" x14ac:dyDescent="0.25">
      <c r="A223" s="34" t="s">
        <v>302</v>
      </c>
      <c r="B223" s="35" t="s">
        <v>303</v>
      </c>
      <c r="C223" s="36">
        <v>362345252</v>
      </c>
      <c r="D223" s="36">
        <v>82874069</v>
      </c>
      <c r="E223" s="36">
        <v>22</v>
      </c>
      <c r="F223" s="36">
        <v>445219299</v>
      </c>
      <c r="G223" s="36">
        <v>0</v>
      </c>
      <c r="H223" s="42">
        <v>445219299</v>
      </c>
    </row>
    <row r="224" spans="1:8" ht="18" customHeight="1" x14ac:dyDescent="0.2">
      <c r="A224" s="276">
        <v>536606</v>
      </c>
      <c r="B224" s="37" t="s">
        <v>298</v>
      </c>
      <c r="C224" s="38">
        <v>362345252</v>
      </c>
      <c r="D224" s="38">
        <v>82874069</v>
      </c>
      <c r="E224" s="38">
        <v>22</v>
      </c>
      <c r="F224" s="40">
        <v>445219299</v>
      </c>
      <c r="G224" s="40"/>
      <c r="H224" s="39">
        <v>445219299</v>
      </c>
    </row>
    <row r="225" spans="1:8" ht="18" customHeight="1" x14ac:dyDescent="0.25">
      <c r="A225" s="34" t="s">
        <v>304</v>
      </c>
      <c r="B225" s="35" t="s">
        <v>305</v>
      </c>
      <c r="C225" s="36">
        <v>10154991507</v>
      </c>
      <c r="D225" s="36">
        <v>4963244962</v>
      </c>
      <c r="E225" s="36">
        <v>1457376246</v>
      </c>
      <c r="F225" s="36">
        <v>13660860223</v>
      </c>
      <c r="G225" s="36">
        <v>0</v>
      </c>
      <c r="H225" s="42">
        <v>13660860223</v>
      </c>
    </row>
    <row r="226" spans="1:8" ht="18" customHeight="1" x14ac:dyDescent="0.2">
      <c r="A226" s="276">
        <v>536803</v>
      </c>
      <c r="B226" s="37" t="s">
        <v>185</v>
      </c>
      <c r="C226" s="38">
        <v>7754177852</v>
      </c>
      <c r="D226" s="38">
        <v>4962725381</v>
      </c>
      <c r="E226" s="38">
        <v>1349481237</v>
      </c>
      <c r="F226" s="40">
        <v>11367421996</v>
      </c>
      <c r="G226" s="40"/>
      <c r="H226" s="39">
        <v>11367421996</v>
      </c>
    </row>
    <row r="227" spans="1:8" ht="18" customHeight="1" x14ac:dyDescent="0.2">
      <c r="A227" s="276">
        <v>536805</v>
      </c>
      <c r="B227" s="37" t="s">
        <v>186</v>
      </c>
      <c r="C227" s="38">
        <v>2400813655</v>
      </c>
      <c r="D227" s="38">
        <v>519581</v>
      </c>
      <c r="E227" s="38">
        <v>107895009</v>
      </c>
      <c r="F227" s="40">
        <v>2293438227</v>
      </c>
      <c r="G227" s="40"/>
      <c r="H227" s="39">
        <v>2293438227</v>
      </c>
    </row>
    <row r="228" spans="1:8" ht="18" customHeight="1" x14ac:dyDescent="0.25">
      <c r="A228" s="31" t="s">
        <v>308</v>
      </c>
      <c r="B228" s="32" t="s">
        <v>309</v>
      </c>
      <c r="C228" s="33">
        <v>1208693424225</v>
      </c>
      <c r="D228" s="33">
        <v>511921191166</v>
      </c>
      <c r="E228" s="33">
        <v>46671904709</v>
      </c>
      <c r="F228" s="33">
        <v>1673942710682</v>
      </c>
      <c r="G228" s="33">
        <v>0</v>
      </c>
      <c r="H228" s="293">
        <v>1673942710682</v>
      </c>
    </row>
    <row r="229" spans="1:8" ht="18" customHeight="1" x14ac:dyDescent="0.25">
      <c r="A229" s="34" t="s">
        <v>310</v>
      </c>
      <c r="B229" s="35" t="s">
        <v>311</v>
      </c>
      <c r="C229" s="36">
        <v>1208693424225</v>
      </c>
      <c r="D229" s="36">
        <v>511921191166</v>
      </c>
      <c r="E229" s="36">
        <v>46671904709</v>
      </c>
      <c r="F229" s="36">
        <v>1673942710682</v>
      </c>
      <c r="G229" s="36">
        <v>0</v>
      </c>
      <c r="H229" s="42">
        <v>1673942710682</v>
      </c>
    </row>
    <row r="230" spans="1:8" ht="18" customHeight="1" x14ac:dyDescent="0.2">
      <c r="A230" s="276">
        <v>550701</v>
      </c>
      <c r="B230" s="37" t="s">
        <v>312</v>
      </c>
      <c r="C230" s="38">
        <v>106572994540</v>
      </c>
      <c r="D230" s="38">
        <v>57933102522</v>
      </c>
      <c r="E230" s="38">
        <v>25766027099</v>
      </c>
      <c r="F230" s="40">
        <v>138740069963</v>
      </c>
      <c r="G230" s="40"/>
      <c r="H230" s="39">
        <v>138740069963</v>
      </c>
    </row>
    <row r="231" spans="1:8" ht="18" customHeight="1" x14ac:dyDescent="0.2">
      <c r="A231" s="276">
        <v>550703</v>
      </c>
      <c r="B231" s="37" t="s">
        <v>313</v>
      </c>
      <c r="C231" s="38">
        <v>16512331858</v>
      </c>
      <c r="D231" s="38">
        <v>8292081240</v>
      </c>
      <c r="E231" s="38">
        <v>0</v>
      </c>
      <c r="F231" s="40">
        <v>24804413098</v>
      </c>
      <c r="G231" s="40"/>
      <c r="H231" s="39">
        <v>24804413098</v>
      </c>
    </row>
    <row r="232" spans="1:8" ht="18" customHeight="1" x14ac:dyDescent="0.2">
      <c r="A232" s="276">
        <v>550704</v>
      </c>
      <c r="B232" s="37" t="s">
        <v>314</v>
      </c>
      <c r="C232" s="38">
        <v>3759461200</v>
      </c>
      <c r="D232" s="38">
        <v>1794182200</v>
      </c>
      <c r="E232" s="38">
        <v>0</v>
      </c>
      <c r="F232" s="40">
        <v>5553643400</v>
      </c>
      <c r="G232" s="40"/>
      <c r="H232" s="39">
        <v>5553643400</v>
      </c>
    </row>
    <row r="233" spans="1:8" ht="18" customHeight="1" x14ac:dyDescent="0.2">
      <c r="A233" s="276">
        <v>550705</v>
      </c>
      <c r="B233" s="37" t="s">
        <v>315</v>
      </c>
      <c r="C233" s="38">
        <v>1081848636627</v>
      </c>
      <c r="D233" s="38">
        <v>443901825204</v>
      </c>
      <c r="E233" s="38">
        <v>20905877610</v>
      </c>
      <c r="F233" s="40">
        <v>1504844584221</v>
      </c>
      <c r="G233" s="40"/>
      <c r="H233" s="39">
        <v>1504844584221</v>
      </c>
    </row>
    <row r="234" spans="1:8" ht="18" customHeight="1" x14ac:dyDescent="0.25">
      <c r="A234" s="31" t="s">
        <v>316</v>
      </c>
      <c r="B234" s="32" t="s">
        <v>215</v>
      </c>
      <c r="C234" s="33">
        <v>166724196706</v>
      </c>
      <c r="D234" s="33">
        <v>18854378185</v>
      </c>
      <c r="E234" s="33">
        <v>1397800</v>
      </c>
      <c r="F234" s="33">
        <v>185577177091</v>
      </c>
      <c r="G234" s="33">
        <v>0</v>
      </c>
      <c r="H234" s="293">
        <v>185577177091</v>
      </c>
    </row>
    <row r="235" spans="1:8" ht="18" customHeight="1" x14ac:dyDescent="0.25">
      <c r="A235" s="34" t="s">
        <v>317</v>
      </c>
      <c r="B235" s="35" t="s">
        <v>318</v>
      </c>
      <c r="C235" s="36">
        <v>166724196706</v>
      </c>
      <c r="D235" s="36">
        <v>18854378185</v>
      </c>
      <c r="E235" s="36">
        <v>1397800</v>
      </c>
      <c r="F235" s="36">
        <v>185577177091</v>
      </c>
      <c r="G235" s="36">
        <v>0</v>
      </c>
      <c r="H235" s="42">
        <v>185577177091</v>
      </c>
    </row>
    <row r="236" spans="1:8" ht="18" customHeight="1" x14ac:dyDescent="0.2">
      <c r="A236" s="276">
        <v>572080</v>
      </c>
      <c r="B236" s="37" t="s">
        <v>319</v>
      </c>
      <c r="C236" s="38">
        <v>166724196706</v>
      </c>
      <c r="D236" s="38">
        <v>18535432226</v>
      </c>
      <c r="E236" s="38">
        <v>0</v>
      </c>
      <c r="F236" s="40">
        <v>185259628932</v>
      </c>
      <c r="G236" s="40"/>
      <c r="H236" s="39">
        <v>185259628932</v>
      </c>
    </row>
    <row r="237" spans="1:8" ht="18" customHeight="1" x14ac:dyDescent="0.2">
      <c r="A237" s="276">
        <v>572081</v>
      </c>
      <c r="B237" s="37" t="s">
        <v>320</v>
      </c>
      <c r="C237" s="38">
        <v>0</v>
      </c>
      <c r="D237" s="38">
        <v>318945959</v>
      </c>
      <c r="E237" s="38">
        <v>1397800</v>
      </c>
      <c r="F237" s="40">
        <v>317548159</v>
      </c>
      <c r="G237" s="40"/>
      <c r="H237" s="39">
        <v>317548159</v>
      </c>
    </row>
    <row r="238" spans="1:8" ht="18" customHeight="1" x14ac:dyDescent="0.25">
      <c r="A238" s="31" t="s">
        <v>321</v>
      </c>
      <c r="B238" s="32" t="s">
        <v>322</v>
      </c>
      <c r="C238" s="33">
        <v>2220922134</v>
      </c>
      <c r="D238" s="33">
        <v>1380372074</v>
      </c>
      <c r="E238" s="33">
        <v>1198446605</v>
      </c>
      <c r="F238" s="33">
        <v>2402847603</v>
      </c>
      <c r="G238" s="33">
        <v>0</v>
      </c>
      <c r="H238" s="293">
        <v>2402847603</v>
      </c>
    </row>
    <row r="239" spans="1:8" ht="18" customHeight="1" x14ac:dyDescent="0.25">
      <c r="A239" s="34" t="s">
        <v>323</v>
      </c>
      <c r="B239" s="35" t="s">
        <v>324</v>
      </c>
      <c r="C239" s="36">
        <v>24253890</v>
      </c>
      <c r="D239" s="36">
        <v>139805971</v>
      </c>
      <c r="E239" s="36">
        <v>16434041</v>
      </c>
      <c r="F239" s="36">
        <v>147625820</v>
      </c>
      <c r="G239" s="36">
        <v>0</v>
      </c>
      <c r="H239" s="42">
        <v>147625820</v>
      </c>
    </row>
    <row r="240" spans="1:8" ht="18" customHeight="1" x14ac:dyDescent="0.2">
      <c r="A240" s="276">
        <v>580237</v>
      </c>
      <c r="B240" s="37" t="s">
        <v>325</v>
      </c>
      <c r="C240" s="38">
        <v>22798090</v>
      </c>
      <c r="D240" s="38">
        <v>139597171</v>
      </c>
      <c r="E240" s="38">
        <v>16434041</v>
      </c>
      <c r="F240" s="40">
        <v>145961220</v>
      </c>
      <c r="G240" s="40"/>
      <c r="H240" s="39">
        <v>145961220</v>
      </c>
    </row>
    <row r="241" spans="1:8" ht="18" customHeight="1" x14ac:dyDescent="0.2">
      <c r="A241" s="276" t="s">
        <v>326</v>
      </c>
      <c r="B241" s="37" t="s">
        <v>327</v>
      </c>
      <c r="C241" s="38">
        <v>1455800</v>
      </c>
      <c r="D241" s="38">
        <v>208800</v>
      </c>
      <c r="E241" s="38">
        <v>0</v>
      </c>
      <c r="F241" s="40">
        <v>1664600</v>
      </c>
      <c r="G241" s="40"/>
      <c r="H241" s="39">
        <v>1664600</v>
      </c>
    </row>
    <row r="242" spans="1:8" ht="18" customHeight="1" x14ac:dyDescent="0.25">
      <c r="A242" s="34" t="s">
        <v>328</v>
      </c>
      <c r="B242" s="35" t="s">
        <v>226</v>
      </c>
      <c r="C242" s="36">
        <v>1367281308</v>
      </c>
      <c r="D242" s="36">
        <v>430339105</v>
      </c>
      <c r="E242" s="36">
        <v>788181563</v>
      </c>
      <c r="F242" s="36">
        <v>1009438850</v>
      </c>
      <c r="G242" s="36">
        <v>0</v>
      </c>
      <c r="H242" s="42">
        <v>1009438850</v>
      </c>
    </row>
    <row r="243" spans="1:8" ht="18" customHeight="1" x14ac:dyDescent="0.2">
      <c r="A243" s="276" t="s">
        <v>329</v>
      </c>
      <c r="B243" s="37" t="s">
        <v>330</v>
      </c>
      <c r="C243" s="38">
        <v>1166907972</v>
      </c>
      <c r="D243" s="38">
        <v>11019287</v>
      </c>
      <c r="E243" s="38">
        <v>788131873</v>
      </c>
      <c r="F243" s="40">
        <v>389795386</v>
      </c>
      <c r="G243" s="40"/>
      <c r="H243" s="39">
        <v>389795386</v>
      </c>
    </row>
    <row r="244" spans="1:8" ht="18" customHeight="1" x14ac:dyDescent="0.2">
      <c r="A244" s="276" t="s">
        <v>331</v>
      </c>
      <c r="B244" s="37" t="s">
        <v>332</v>
      </c>
      <c r="C244" s="38">
        <v>200373336</v>
      </c>
      <c r="D244" s="38">
        <v>419319818</v>
      </c>
      <c r="E244" s="38">
        <v>49690</v>
      </c>
      <c r="F244" s="40">
        <v>619643464</v>
      </c>
      <c r="G244" s="40"/>
      <c r="H244" s="39">
        <v>619643464</v>
      </c>
    </row>
    <row r="245" spans="1:8" ht="18" customHeight="1" x14ac:dyDescent="0.25">
      <c r="A245" s="34" t="s">
        <v>333</v>
      </c>
      <c r="B245" s="35" t="s">
        <v>334</v>
      </c>
      <c r="C245" s="36">
        <v>829386936</v>
      </c>
      <c r="D245" s="36">
        <v>810226998</v>
      </c>
      <c r="E245" s="36">
        <v>393831001</v>
      </c>
      <c r="F245" s="36">
        <v>1245782933</v>
      </c>
      <c r="G245" s="36">
        <v>0</v>
      </c>
      <c r="H245" s="42">
        <v>1245782933</v>
      </c>
    </row>
    <row r="246" spans="1:8" ht="18" customHeight="1" x14ac:dyDescent="0.2">
      <c r="A246" s="276">
        <v>589017</v>
      </c>
      <c r="B246" s="37" t="s">
        <v>335</v>
      </c>
      <c r="C246" s="38">
        <v>13575879</v>
      </c>
      <c r="D246" s="38">
        <v>1206152</v>
      </c>
      <c r="E246" s="38">
        <v>14782031</v>
      </c>
      <c r="F246" s="40">
        <v>0</v>
      </c>
      <c r="G246" s="40"/>
      <c r="H246" s="39">
        <v>0</v>
      </c>
    </row>
    <row r="247" spans="1:8" ht="18" customHeight="1" x14ac:dyDescent="0.2">
      <c r="A247" s="276" t="s">
        <v>336</v>
      </c>
      <c r="B247" s="37" t="s">
        <v>337</v>
      </c>
      <c r="C247" s="38">
        <v>815811057</v>
      </c>
      <c r="D247" s="38">
        <v>809020846</v>
      </c>
      <c r="E247" s="38">
        <v>379048970</v>
      </c>
      <c r="F247" s="40">
        <v>1245782933</v>
      </c>
      <c r="G247" s="40"/>
      <c r="H247" s="39">
        <v>1245782933</v>
      </c>
    </row>
    <row r="248" spans="1:8" ht="18" customHeight="1" x14ac:dyDescent="0.3">
      <c r="A248" s="45" t="s">
        <v>338</v>
      </c>
      <c r="B248" s="46" t="s">
        <v>339</v>
      </c>
      <c r="C248" s="33">
        <v>0</v>
      </c>
      <c r="D248" s="33">
        <v>10447893322</v>
      </c>
      <c r="E248" s="33">
        <v>0</v>
      </c>
      <c r="F248" s="281">
        <v>10447893322</v>
      </c>
      <c r="G248" s="281">
        <v>0</v>
      </c>
      <c r="H248" s="282">
        <v>10447893322</v>
      </c>
    </row>
    <row r="249" spans="1:8" ht="18" customHeight="1" x14ac:dyDescent="0.25">
      <c r="A249" s="31" t="s">
        <v>340</v>
      </c>
      <c r="B249" s="32" t="s">
        <v>341</v>
      </c>
      <c r="C249" s="36">
        <v>0</v>
      </c>
      <c r="D249" s="36">
        <v>10447893322</v>
      </c>
      <c r="E249" s="36">
        <v>0</v>
      </c>
      <c r="F249" s="48">
        <v>10447893322</v>
      </c>
      <c r="G249" s="48">
        <v>0</v>
      </c>
      <c r="H249" s="283">
        <v>10447893322</v>
      </c>
    </row>
    <row r="250" spans="1:8" ht="18" customHeight="1" x14ac:dyDescent="0.2">
      <c r="A250" s="276" t="s">
        <v>342</v>
      </c>
      <c r="B250" s="49" t="s">
        <v>343</v>
      </c>
      <c r="C250" s="50">
        <v>0</v>
      </c>
      <c r="D250" s="284">
        <v>10447893322</v>
      </c>
      <c r="E250" s="284"/>
      <c r="F250" s="284">
        <v>10447893322</v>
      </c>
      <c r="G250" s="284"/>
      <c r="H250" s="285">
        <v>10447893322</v>
      </c>
    </row>
    <row r="251" spans="1:8" ht="18" customHeight="1" x14ac:dyDescent="0.3">
      <c r="A251" s="45" t="s">
        <v>344</v>
      </c>
      <c r="B251" s="46" t="s">
        <v>345</v>
      </c>
      <c r="C251" s="47">
        <v>0</v>
      </c>
      <c r="D251" s="47">
        <v>18892513999</v>
      </c>
      <c r="E251" s="47">
        <v>18892513999</v>
      </c>
      <c r="F251" s="47">
        <v>0</v>
      </c>
      <c r="G251" s="47">
        <v>0</v>
      </c>
      <c r="H251" s="295">
        <v>0</v>
      </c>
    </row>
    <row r="252" spans="1:8" ht="18" customHeight="1" x14ac:dyDescent="0.25">
      <c r="A252" s="31" t="s">
        <v>346</v>
      </c>
      <c r="B252" s="32" t="s">
        <v>347</v>
      </c>
      <c r="C252" s="33">
        <v>906292988</v>
      </c>
      <c r="D252" s="33">
        <v>14433884601</v>
      </c>
      <c r="E252" s="33">
        <v>0</v>
      </c>
      <c r="F252" s="33">
        <v>15340177589</v>
      </c>
      <c r="G252" s="33">
        <v>0</v>
      </c>
      <c r="H252" s="293">
        <v>15340177589</v>
      </c>
    </row>
    <row r="253" spans="1:8" ht="18" customHeight="1" x14ac:dyDescent="0.25">
      <c r="A253" s="34" t="s">
        <v>348</v>
      </c>
      <c r="B253" s="35" t="s">
        <v>349</v>
      </c>
      <c r="C253" s="36">
        <v>906292988</v>
      </c>
      <c r="D253" s="36">
        <v>14433884601</v>
      </c>
      <c r="E253" s="36">
        <v>0</v>
      </c>
      <c r="F253" s="36">
        <v>15340177589</v>
      </c>
      <c r="G253" s="36">
        <v>0</v>
      </c>
      <c r="H253" s="42">
        <v>15340177589</v>
      </c>
    </row>
    <row r="254" spans="1:8" ht="18" customHeight="1" x14ac:dyDescent="0.2">
      <c r="A254" s="276">
        <v>812004</v>
      </c>
      <c r="B254" s="37" t="s">
        <v>185</v>
      </c>
      <c r="C254" s="38">
        <v>906292988</v>
      </c>
      <c r="D254" s="38">
        <v>14433884601</v>
      </c>
      <c r="E254" s="38">
        <v>0</v>
      </c>
      <c r="F254" s="40">
        <v>15340177589</v>
      </c>
      <c r="G254" s="40">
        <v>0</v>
      </c>
      <c r="H254" s="39">
        <v>15340177589</v>
      </c>
    </row>
    <row r="255" spans="1:8" ht="18" customHeight="1" x14ac:dyDescent="0.25">
      <c r="A255" s="31" t="s">
        <v>350</v>
      </c>
      <c r="B255" s="32" t="s">
        <v>351</v>
      </c>
      <c r="C255" s="33">
        <v>4086731044</v>
      </c>
      <c r="D255" s="33">
        <v>3018375349</v>
      </c>
      <c r="E255" s="33">
        <v>1390985917</v>
      </c>
      <c r="F255" s="33">
        <v>5714120476</v>
      </c>
      <c r="G255" s="33">
        <v>0</v>
      </c>
      <c r="H255" s="293">
        <v>5714120476</v>
      </c>
    </row>
    <row r="256" spans="1:8" ht="18" customHeight="1" x14ac:dyDescent="0.25">
      <c r="A256" s="34" t="s">
        <v>352</v>
      </c>
      <c r="B256" s="35" t="s">
        <v>353</v>
      </c>
      <c r="C256" s="43">
        <v>3148224087</v>
      </c>
      <c r="D256" s="36">
        <v>2479012998</v>
      </c>
      <c r="E256" s="36">
        <v>1226049562</v>
      </c>
      <c r="F256" s="36">
        <v>4401187523</v>
      </c>
      <c r="G256" s="36">
        <v>0</v>
      </c>
      <c r="H256" s="42">
        <v>4401187523</v>
      </c>
    </row>
    <row r="257" spans="1:8" ht="18" customHeight="1" x14ac:dyDescent="0.2">
      <c r="A257" s="276">
        <v>831510</v>
      </c>
      <c r="B257" s="37" t="s">
        <v>354</v>
      </c>
      <c r="C257" s="38">
        <v>3148224087</v>
      </c>
      <c r="D257" s="38">
        <v>2479012998</v>
      </c>
      <c r="E257" s="38">
        <v>1226049562</v>
      </c>
      <c r="F257" s="40">
        <v>4401187523</v>
      </c>
      <c r="G257" s="40"/>
      <c r="H257" s="39">
        <v>4401187523</v>
      </c>
    </row>
    <row r="258" spans="1:8" ht="18" customHeight="1" x14ac:dyDescent="0.25">
      <c r="A258" s="34" t="s">
        <v>355</v>
      </c>
      <c r="B258" s="53" t="s">
        <v>356</v>
      </c>
      <c r="C258" s="36">
        <v>23644200</v>
      </c>
      <c r="D258" s="36">
        <v>3391200</v>
      </c>
      <c r="E258" s="36">
        <v>0</v>
      </c>
      <c r="F258" s="36">
        <v>27035400</v>
      </c>
      <c r="G258" s="40"/>
      <c r="H258" s="39">
        <v>27035400</v>
      </c>
    </row>
    <row r="259" spans="1:8" ht="18" customHeight="1" x14ac:dyDescent="0.2">
      <c r="A259" s="276" t="s">
        <v>357</v>
      </c>
      <c r="B259" s="54" t="s">
        <v>358</v>
      </c>
      <c r="C259" s="38">
        <v>23644200</v>
      </c>
      <c r="D259" s="38">
        <v>3391200</v>
      </c>
      <c r="E259" s="38">
        <v>0</v>
      </c>
      <c r="F259" s="40">
        <v>27035400</v>
      </c>
      <c r="G259" s="40"/>
      <c r="H259" s="39">
        <v>27035400</v>
      </c>
    </row>
    <row r="260" spans="1:8" ht="18" customHeight="1" x14ac:dyDescent="0.25">
      <c r="A260" s="34" t="s">
        <v>359</v>
      </c>
      <c r="B260" s="35" t="s">
        <v>360</v>
      </c>
      <c r="C260" s="36">
        <v>914862757</v>
      </c>
      <c r="D260" s="36">
        <v>0</v>
      </c>
      <c r="E260" s="36">
        <v>58748559</v>
      </c>
      <c r="F260" s="36">
        <v>856114198</v>
      </c>
      <c r="G260" s="36">
        <v>0</v>
      </c>
      <c r="H260" s="42">
        <v>856114198</v>
      </c>
    </row>
    <row r="261" spans="1:8" ht="18" customHeight="1" x14ac:dyDescent="0.2">
      <c r="A261" s="276">
        <v>836101</v>
      </c>
      <c r="B261" s="54" t="s">
        <v>361</v>
      </c>
      <c r="C261" s="38">
        <v>914862757</v>
      </c>
      <c r="D261" s="38">
        <v>0</v>
      </c>
      <c r="E261" s="38">
        <v>58748559</v>
      </c>
      <c r="F261" s="40">
        <v>856114198</v>
      </c>
      <c r="G261" s="40"/>
      <c r="H261" s="39">
        <v>856114198</v>
      </c>
    </row>
    <row r="262" spans="1:8" ht="18" customHeight="1" x14ac:dyDescent="0.25">
      <c r="A262" s="34" t="s">
        <v>362</v>
      </c>
      <c r="B262" s="35" t="s">
        <v>363</v>
      </c>
      <c r="C262" s="36">
        <v>0</v>
      </c>
      <c r="D262" s="36">
        <v>535971151</v>
      </c>
      <c r="E262" s="36">
        <v>106187796</v>
      </c>
      <c r="F262" s="36">
        <v>429783355</v>
      </c>
      <c r="G262" s="36">
        <v>0</v>
      </c>
      <c r="H262" s="42">
        <v>429783355</v>
      </c>
    </row>
    <row r="263" spans="1:8" ht="18" customHeight="1" x14ac:dyDescent="0.2">
      <c r="A263" s="276">
        <v>839090</v>
      </c>
      <c r="B263" s="37" t="s">
        <v>364</v>
      </c>
      <c r="C263" s="38">
        <v>0</v>
      </c>
      <c r="D263" s="38">
        <v>535971151</v>
      </c>
      <c r="E263" s="38">
        <v>106187796</v>
      </c>
      <c r="F263" s="40">
        <v>429783355</v>
      </c>
      <c r="G263" s="40"/>
      <c r="H263" s="39">
        <v>429783355</v>
      </c>
    </row>
    <row r="264" spans="1:8" ht="18" customHeight="1" x14ac:dyDescent="0.25">
      <c r="A264" s="31" t="s">
        <v>365</v>
      </c>
      <c r="B264" s="32" t="s">
        <v>366</v>
      </c>
      <c r="C264" s="33">
        <v>-4993024032</v>
      </c>
      <c r="D264" s="33">
        <v>1440254049</v>
      </c>
      <c r="E264" s="33">
        <v>17501528082</v>
      </c>
      <c r="F264" s="33">
        <v>-21054298065</v>
      </c>
      <c r="G264" s="33">
        <v>0</v>
      </c>
      <c r="H264" s="293">
        <v>-21054298065</v>
      </c>
    </row>
    <row r="265" spans="1:8" ht="18" customHeight="1" x14ac:dyDescent="0.25">
      <c r="A265" s="34" t="s">
        <v>367</v>
      </c>
      <c r="B265" s="35" t="s">
        <v>368</v>
      </c>
      <c r="C265" s="36">
        <v>-906292988</v>
      </c>
      <c r="D265" s="36">
        <v>0</v>
      </c>
      <c r="E265" s="36">
        <v>14433884601</v>
      </c>
      <c r="F265" s="36">
        <v>-15340177589</v>
      </c>
      <c r="G265" s="36">
        <v>0</v>
      </c>
      <c r="H265" s="42">
        <v>-15340177589</v>
      </c>
    </row>
    <row r="266" spans="1:8" ht="18" customHeight="1" x14ac:dyDescent="0.2">
      <c r="A266" s="276">
        <v>890506</v>
      </c>
      <c r="B266" s="37" t="s">
        <v>369</v>
      </c>
      <c r="C266" s="38">
        <v>-906292988</v>
      </c>
      <c r="D266" s="38">
        <v>0</v>
      </c>
      <c r="E266" s="38">
        <v>14433884601</v>
      </c>
      <c r="F266" s="38">
        <v>-15340177589</v>
      </c>
      <c r="G266" s="38"/>
      <c r="H266" s="297">
        <v>-15340177589</v>
      </c>
    </row>
    <row r="267" spans="1:8" ht="18" customHeight="1" x14ac:dyDescent="0.25">
      <c r="A267" s="34" t="s">
        <v>370</v>
      </c>
      <c r="B267" s="35" t="s">
        <v>371</v>
      </c>
      <c r="C267" s="36">
        <v>-4086731044</v>
      </c>
      <c r="D267" s="36">
        <v>1440254049</v>
      </c>
      <c r="E267" s="36">
        <v>3067643481</v>
      </c>
      <c r="F267" s="36">
        <v>-5714120476</v>
      </c>
      <c r="G267" s="36">
        <v>0</v>
      </c>
      <c r="H267" s="42">
        <v>-5714120476</v>
      </c>
    </row>
    <row r="268" spans="1:8" ht="18" customHeight="1" x14ac:dyDescent="0.2">
      <c r="A268" s="276">
        <v>891506</v>
      </c>
      <c r="B268" s="37" t="s">
        <v>372</v>
      </c>
      <c r="C268" s="38">
        <v>-3148224087</v>
      </c>
      <c r="D268" s="38">
        <v>1226049562</v>
      </c>
      <c r="E268" s="38">
        <v>2479012998</v>
      </c>
      <c r="F268" s="40">
        <v>-4401187523</v>
      </c>
      <c r="G268" s="40"/>
      <c r="H268" s="39">
        <v>-4401187523</v>
      </c>
    </row>
    <row r="269" spans="1:8" ht="18" customHeight="1" x14ac:dyDescent="0.2">
      <c r="A269" s="276">
        <v>891521</v>
      </c>
      <c r="B269" s="54" t="s">
        <v>373</v>
      </c>
      <c r="C269" s="38">
        <v>-914862757</v>
      </c>
      <c r="D269" s="38">
        <v>58748559</v>
      </c>
      <c r="E269" s="38">
        <v>0</v>
      </c>
      <c r="F269" s="40">
        <v>-856114198</v>
      </c>
      <c r="G269" s="40"/>
      <c r="H269" s="39">
        <v>-856114198</v>
      </c>
    </row>
    <row r="270" spans="1:8" ht="18" customHeight="1" x14ac:dyDescent="0.2">
      <c r="A270" s="286" t="s">
        <v>374</v>
      </c>
      <c r="B270" s="55" t="s">
        <v>375</v>
      </c>
      <c r="C270" s="38">
        <v>-23644200</v>
      </c>
      <c r="D270" s="38">
        <v>0</v>
      </c>
      <c r="E270" s="38">
        <v>3391200</v>
      </c>
      <c r="F270" s="40">
        <v>-27035400</v>
      </c>
      <c r="G270" s="40"/>
      <c r="H270" s="39">
        <v>-27035400</v>
      </c>
    </row>
    <row r="271" spans="1:8" ht="18" customHeight="1" x14ac:dyDescent="0.2">
      <c r="A271" s="286" t="s">
        <v>376</v>
      </c>
      <c r="B271" s="44" t="s">
        <v>377</v>
      </c>
      <c r="C271" s="38">
        <v>0</v>
      </c>
      <c r="D271" s="38">
        <v>155455928</v>
      </c>
      <c r="E271" s="38">
        <v>585239283</v>
      </c>
      <c r="F271" s="40">
        <v>-429783355</v>
      </c>
      <c r="G271" s="40"/>
      <c r="H271" s="39">
        <v>-429783355</v>
      </c>
    </row>
    <row r="272" spans="1:8" ht="18" customHeight="1" x14ac:dyDescent="0.3">
      <c r="A272" s="45" t="s">
        <v>378</v>
      </c>
      <c r="B272" s="46" t="s">
        <v>379</v>
      </c>
      <c r="C272" s="47">
        <v>0</v>
      </c>
      <c r="D272" s="47">
        <v>15785076799</v>
      </c>
      <c r="E272" s="47">
        <v>15785076799</v>
      </c>
      <c r="F272" s="47">
        <v>0</v>
      </c>
      <c r="G272" s="47">
        <v>0</v>
      </c>
      <c r="H272" s="295">
        <v>0</v>
      </c>
    </row>
    <row r="273" spans="1:8" ht="18" customHeight="1" x14ac:dyDescent="0.25">
      <c r="A273" s="31" t="s">
        <v>380</v>
      </c>
      <c r="B273" s="32" t="s">
        <v>381</v>
      </c>
      <c r="C273" s="33">
        <v>35118802020</v>
      </c>
      <c r="D273" s="33">
        <v>12946531918</v>
      </c>
      <c r="E273" s="33">
        <v>2868384225</v>
      </c>
      <c r="F273" s="33">
        <v>25040654327</v>
      </c>
      <c r="G273" s="33">
        <v>0</v>
      </c>
      <c r="H273" s="293">
        <v>25040654327</v>
      </c>
    </row>
    <row r="274" spans="1:8" ht="18" customHeight="1" x14ac:dyDescent="0.25">
      <c r="A274" s="34" t="s">
        <v>382</v>
      </c>
      <c r="B274" s="35" t="s">
        <v>349</v>
      </c>
      <c r="C274" s="36">
        <v>16762255509</v>
      </c>
      <c r="D274" s="36">
        <v>2724125210</v>
      </c>
      <c r="E274" s="36">
        <v>2840846225</v>
      </c>
      <c r="F274" s="36">
        <v>16878976524</v>
      </c>
      <c r="G274" s="36">
        <v>0</v>
      </c>
      <c r="H274" s="42">
        <v>16878976524</v>
      </c>
    </row>
    <row r="275" spans="1:8" ht="18" customHeight="1" x14ac:dyDescent="0.2">
      <c r="A275" s="276">
        <v>912002</v>
      </c>
      <c r="B275" s="37" t="s">
        <v>186</v>
      </c>
      <c r="C275" s="38">
        <v>419849884</v>
      </c>
      <c r="D275" s="38">
        <v>98749031</v>
      </c>
      <c r="E275" s="38">
        <v>57004376</v>
      </c>
      <c r="F275" s="40">
        <v>378105229</v>
      </c>
      <c r="G275" s="40"/>
      <c r="H275" s="39">
        <v>378105229</v>
      </c>
    </row>
    <row r="276" spans="1:8" ht="18" customHeight="1" x14ac:dyDescent="0.2">
      <c r="A276" s="276">
        <v>912004</v>
      </c>
      <c r="B276" s="37" t="s">
        <v>383</v>
      </c>
      <c r="C276" s="38">
        <v>16342405625</v>
      </c>
      <c r="D276" s="38">
        <v>2625376179</v>
      </c>
      <c r="E276" s="38">
        <v>2783841849</v>
      </c>
      <c r="F276" s="40">
        <v>16500871295</v>
      </c>
      <c r="G276" s="40"/>
      <c r="H276" s="39">
        <v>16500871295</v>
      </c>
    </row>
    <row r="277" spans="1:8" ht="18" customHeight="1" x14ac:dyDescent="0.25">
      <c r="A277" s="34" t="s">
        <v>384</v>
      </c>
      <c r="B277" s="35" t="s">
        <v>385</v>
      </c>
      <c r="C277" s="36">
        <v>18356546511</v>
      </c>
      <c r="D277" s="36">
        <v>10222406708</v>
      </c>
      <c r="E277" s="36">
        <v>27538000</v>
      </c>
      <c r="F277" s="36">
        <v>8161677803</v>
      </c>
      <c r="G277" s="36">
        <v>0</v>
      </c>
      <c r="H277" s="42">
        <v>8161677803</v>
      </c>
    </row>
    <row r="278" spans="1:8" ht="18" customHeight="1" x14ac:dyDescent="0.2">
      <c r="A278" s="276">
        <v>919090</v>
      </c>
      <c r="B278" s="37" t="s">
        <v>386</v>
      </c>
      <c r="C278" s="38">
        <v>18356546511</v>
      </c>
      <c r="D278" s="38">
        <v>10222406708</v>
      </c>
      <c r="E278" s="38">
        <v>27538000</v>
      </c>
      <c r="F278" s="40">
        <v>8161677803</v>
      </c>
      <c r="G278" s="40"/>
      <c r="H278" s="39">
        <v>8161677803</v>
      </c>
    </row>
    <row r="279" spans="1:8" ht="18" customHeight="1" x14ac:dyDescent="0.25">
      <c r="A279" s="31" t="s">
        <v>387</v>
      </c>
      <c r="B279" s="32" t="s">
        <v>388</v>
      </c>
      <c r="C279" s="33">
        <v>1414103102</v>
      </c>
      <c r="D279" s="33">
        <v>0</v>
      </c>
      <c r="E279" s="33">
        <v>0</v>
      </c>
      <c r="F279" s="33">
        <v>1414103102</v>
      </c>
      <c r="G279" s="33">
        <v>0</v>
      </c>
      <c r="H279" s="293">
        <v>1414103102</v>
      </c>
    </row>
    <row r="280" spans="1:8" ht="18" customHeight="1" x14ac:dyDescent="0.25">
      <c r="A280" s="34" t="s">
        <v>389</v>
      </c>
      <c r="B280" s="35" t="s">
        <v>390</v>
      </c>
      <c r="C280" s="36">
        <v>1358148650</v>
      </c>
      <c r="D280" s="36">
        <v>0</v>
      </c>
      <c r="E280" s="36">
        <v>0</v>
      </c>
      <c r="F280" s="36">
        <v>1358148650</v>
      </c>
      <c r="G280" s="36">
        <v>0</v>
      </c>
      <c r="H280" s="42">
        <v>1358148650</v>
      </c>
    </row>
    <row r="281" spans="1:8" ht="18" customHeight="1" x14ac:dyDescent="0.2">
      <c r="A281" s="276">
        <v>930617</v>
      </c>
      <c r="B281" s="37" t="s">
        <v>354</v>
      </c>
      <c r="C281" s="38">
        <v>1358148650</v>
      </c>
      <c r="D281" s="38">
        <v>0</v>
      </c>
      <c r="E281" s="38">
        <v>0</v>
      </c>
      <c r="F281" s="40">
        <v>1358148650</v>
      </c>
      <c r="G281" s="40"/>
      <c r="H281" s="39">
        <v>1358148650</v>
      </c>
    </row>
    <row r="282" spans="1:8" ht="18" customHeight="1" x14ac:dyDescent="0.25">
      <c r="A282" s="34" t="s">
        <v>391</v>
      </c>
      <c r="B282" s="35" t="s">
        <v>392</v>
      </c>
      <c r="C282" s="36">
        <v>55954452</v>
      </c>
      <c r="D282" s="36">
        <v>0</v>
      </c>
      <c r="E282" s="36">
        <v>0</v>
      </c>
      <c r="F282" s="36">
        <v>55954452</v>
      </c>
      <c r="G282" s="36">
        <v>0</v>
      </c>
      <c r="H282" s="42">
        <v>55954452</v>
      </c>
    </row>
    <row r="283" spans="1:8" ht="18" customHeight="1" x14ac:dyDescent="0.2">
      <c r="A283" s="276">
        <v>939090</v>
      </c>
      <c r="B283" s="37" t="s">
        <v>393</v>
      </c>
      <c r="C283" s="38">
        <v>55954452</v>
      </c>
      <c r="D283" s="38">
        <v>0</v>
      </c>
      <c r="E283" s="38">
        <v>0</v>
      </c>
      <c r="F283" s="40">
        <v>55954452</v>
      </c>
      <c r="G283" s="40"/>
      <c r="H283" s="39">
        <v>55954452</v>
      </c>
    </row>
    <row r="284" spans="1:8" ht="18" customHeight="1" x14ac:dyDescent="0.25">
      <c r="A284" s="31" t="s">
        <v>394</v>
      </c>
      <c r="B284" s="32" t="s">
        <v>395</v>
      </c>
      <c r="C284" s="33">
        <v>-36532905122</v>
      </c>
      <c r="D284" s="33">
        <v>2838544881</v>
      </c>
      <c r="E284" s="33">
        <v>12916692574</v>
      </c>
      <c r="F284" s="33">
        <v>-26454757429</v>
      </c>
      <c r="G284" s="33">
        <v>0</v>
      </c>
      <c r="H284" s="293">
        <v>-26454757429</v>
      </c>
    </row>
    <row r="285" spans="1:8" ht="18" customHeight="1" x14ac:dyDescent="0.25">
      <c r="A285" s="34" t="s">
        <v>396</v>
      </c>
      <c r="B285" s="35" t="s">
        <v>397</v>
      </c>
      <c r="C285" s="36">
        <v>-35118802020</v>
      </c>
      <c r="D285" s="36">
        <v>2838544881</v>
      </c>
      <c r="E285" s="36">
        <v>12916692574</v>
      </c>
      <c r="F285" s="36">
        <v>-25040654327</v>
      </c>
      <c r="G285" s="36">
        <v>0</v>
      </c>
      <c r="H285" s="42">
        <v>-25040654327</v>
      </c>
    </row>
    <row r="286" spans="1:8" ht="18" customHeight="1" x14ac:dyDescent="0.2">
      <c r="A286" s="276">
        <v>990505</v>
      </c>
      <c r="B286" s="37" t="s">
        <v>398</v>
      </c>
      <c r="C286" s="38">
        <v>-16762255509</v>
      </c>
      <c r="D286" s="38">
        <v>2838544881</v>
      </c>
      <c r="E286" s="38">
        <v>2721823866</v>
      </c>
      <c r="F286" s="40">
        <v>-16878976524</v>
      </c>
      <c r="G286" s="40"/>
      <c r="H286" s="39">
        <v>-16878976524</v>
      </c>
    </row>
    <row r="287" spans="1:8" ht="18" customHeight="1" x14ac:dyDescent="0.2">
      <c r="A287" s="276" t="s">
        <v>399</v>
      </c>
      <c r="B287" s="37" t="s">
        <v>400</v>
      </c>
      <c r="C287" s="38">
        <v>-18356546511</v>
      </c>
      <c r="D287" s="38">
        <v>0</v>
      </c>
      <c r="E287" s="38">
        <v>10194868708</v>
      </c>
      <c r="F287" s="40">
        <v>-8161677803</v>
      </c>
      <c r="G287" s="40"/>
      <c r="H287" s="39">
        <v>-8161677803</v>
      </c>
    </row>
    <row r="288" spans="1:8" ht="18" customHeight="1" x14ac:dyDescent="0.25">
      <c r="A288" s="34" t="s">
        <v>401</v>
      </c>
      <c r="B288" s="35" t="s">
        <v>402</v>
      </c>
      <c r="C288" s="36">
        <v>-1414103102</v>
      </c>
      <c r="D288" s="36">
        <v>0</v>
      </c>
      <c r="E288" s="36">
        <v>0</v>
      </c>
      <c r="F288" s="36">
        <v>-1414103102</v>
      </c>
      <c r="G288" s="36">
        <v>0</v>
      </c>
      <c r="H288" s="42">
        <v>-1414103102</v>
      </c>
    </row>
    <row r="289" spans="1:10" ht="18" customHeight="1" x14ac:dyDescent="0.2">
      <c r="A289" s="276">
        <v>991502</v>
      </c>
      <c r="B289" s="37" t="s">
        <v>403</v>
      </c>
      <c r="C289" s="38">
        <v>-1358148650</v>
      </c>
      <c r="D289" s="38">
        <v>0</v>
      </c>
      <c r="E289" s="38">
        <v>0</v>
      </c>
      <c r="F289" s="40">
        <v>-1358148650</v>
      </c>
      <c r="G289" s="40"/>
      <c r="H289" s="39">
        <v>-1358148650</v>
      </c>
    </row>
    <row r="290" spans="1:10" ht="18" customHeight="1" thickBot="1" x14ac:dyDescent="0.25">
      <c r="A290" s="287">
        <v>991590</v>
      </c>
      <c r="B290" s="56" t="s">
        <v>393</v>
      </c>
      <c r="C290" s="38">
        <v>-55954452</v>
      </c>
      <c r="D290" s="38">
        <v>0</v>
      </c>
      <c r="E290" s="38">
        <v>0</v>
      </c>
      <c r="F290" s="40">
        <v>-55954452</v>
      </c>
      <c r="G290" s="40"/>
      <c r="H290" s="39">
        <v>-55954452</v>
      </c>
    </row>
    <row r="291" spans="1:10" ht="18" customHeight="1" thickBot="1" x14ac:dyDescent="0.35">
      <c r="A291" s="57"/>
      <c r="B291" s="288" t="s">
        <v>404</v>
      </c>
      <c r="C291" s="58">
        <v>0</v>
      </c>
      <c r="D291" s="58">
        <v>1556109238801</v>
      </c>
      <c r="E291" s="58">
        <v>1556109238801</v>
      </c>
      <c r="F291" s="58">
        <v>0</v>
      </c>
      <c r="G291" s="58"/>
      <c r="H291" s="58"/>
    </row>
    <row r="292" spans="1:10" ht="20.100000000000001" customHeight="1" x14ac:dyDescent="0.3">
      <c r="A292" s="59"/>
      <c r="B292" s="60"/>
      <c r="C292" s="60"/>
      <c r="D292" s="61"/>
      <c r="E292" s="61">
        <v>0</v>
      </c>
      <c r="F292" s="60"/>
      <c r="G292" s="60"/>
      <c r="H292" s="62"/>
    </row>
    <row r="293" spans="1:10" ht="20.100000000000001" customHeight="1" x14ac:dyDescent="0.3">
      <c r="A293" s="63"/>
      <c r="B293" s="64"/>
      <c r="C293" s="64"/>
      <c r="D293" s="65"/>
      <c r="E293" s="65"/>
      <c r="F293" s="64"/>
      <c r="G293" s="64"/>
      <c r="H293" s="66"/>
    </row>
    <row r="294" spans="1:10" ht="20.100000000000001" customHeight="1" x14ac:dyDescent="0.3">
      <c r="A294" s="63"/>
      <c r="B294" s="64"/>
      <c r="C294" s="64"/>
      <c r="D294" s="65"/>
      <c r="E294" s="65"/>
      <c r="F294" s="64"/>
      <c r="G294" s="64"/>
      <c r="H294" s="66"/>
    </row>
    <row r="295" spans="1:10" ht="20.100000000000001" customHeight="1" x14ac:dyDescent="0.2">
      <c r="A295" s="388" t="s">
        <v>469</v>
      </c>
      <c r="B295" s="389"/>
      <c r="C295" s="389"/>
      <c r="D295" s="389"/>
      <c r="E295" s="389"/>
      <c r="F295" s="389"/>
      <c r="G295" s="389"/>
      <c r="H295" s="390"/>
    </row>
    <row r="296" spans="1:10" ht="20.100000000000001" customHeight="1" x14ac:dyDescent="0.2">
      <c r="A296" s="400" t="s">
        <v>526</v>
      </c>
      <c r="B296" s="401"/>
      <c r="C296" s="401"/>
      <c r="D296" s="401"/>
      <c r="E296" s="401"/>
      <c r="F296" s="401"/>
      <c r="G296" s="401"/>
      <c r="H296" s="402"/>
    </row>
    <row r="297" spans="1:10" ht="20.100000000000001" customHeight="1" x14ac:dyDescent="0.3">
      <c r="A297" s="403" t="s">
        <v>527</v>
      </c>
      <c r="B297" s="404"/>
      <c r="C297" s="404"/>
      <c r="D297" s="404"/>
      <c r="E297" s="404"/>
      <c r="F297" s="404"/>
      <c r="G297" s="404"/>
      <c r="H297" s="405"/>
    </row>
    <row r="298" spans="1:10" ht="20.100000000000001" customHeight="1" x14ac:dyDescent="0.3">
      <c r="A298" s="403" t="s">
        <v>528</v>
      </c>
      <c r="B298" s="404"/>
      <c r="C298" s="404"/>
      <c r="D298" s="404"/>
      <c r="E298" s="404"/>
      <c r="F298" s="404"/>
      <c r="G298" s="404"/>
      <c r="H298" s="405"/>
    </row>
    <row r="299" spans="1:10" ht="20.100000000000001" customHeight="1" x14ac:dyDescent="0.3">
      <c r="A299" s="63"/>
      <c r="B299" s="64"/>
      <c r="C299" s="64"/>
      <c r="D299" s="65"/>
      <c r="E299" s="65"/>
      <c r="F299" s="64"/>
      <c r="G299" s="64"/>
      <c r="H299" s="66"/>
    </row>
    <row r="300" spans="1:10" ht="20.100000000000001" customHeight="1" x14ac:dyDescent="0.3">
      <c r="A300" s="63"/>
      <c r="B300" s="64"/>
      <c r="C300" s="64"/>
      <c r="D300" s="65"/>
      <c r="E300" s="65"/>
      <c r="F300" s="64"/>
      <c r="G300" s="64"/>
      <c r="H300" s="66"/>
    </row>
    <row r="301" spans="1:10" ht="20.100000000000001" customHeight="1" x14ac:dyDescent="0.3">
      <c r="A301" s="63"/>
      <c r="B301" s="64"/>
      <c r="C301" s="64"/>
      <c r="D301" s="65"/>
      <c r="E301" s="65"/>
      <c r="F301" s="64"/>
      <c r="G301" s="64"/>
      <c r="H301" s="66"/>
    </row>
    <row r="302" spans="1:10" ht="20.100000000000001" customHeight="1" x14ac:dyDescent="0.2">
      <c r="A302" s="391" t="s">
        <v>469</v>
      </c>
      <c r="B302" s="392"/>
      <c r="C302" s="392"/>
      <c r="D302" s="392"/>
      <c r="E302" s="399" t="s">
        <v>469</v>
      </c>
      <c r="F302" s="399"/>
      <c r="G302" s="399"/>
      <c r="H302" s="399"/>
      <c r="I302" s="299"/>
      <c r="J302" s="299"/>
    </row>
    <row r="303" spans="1:10" ht="20.100000000000001" customHeight="1" x14ac:dyDescent="0.3">
      <c r="A303" s="395" t="s">
        <v>405</v>
      </c>
      <c r="B303" s="396"/>
      <c r="C303" s="396"/>
      <c r="D303" s="396"/>
      <c r="E303" s="396" t="s">
        <v>406</v>
      </c>
      <c r="F303" s="396"/>
      <c r="G303" s="396"/>
      <c r="H303" s="406"/>
    </row>
    <row r="304" spans="1:10" ht="20.100000000000001" customHeight="1" x14ac:dyDescent="0.3">
      <c r="A304" s="397" t="s">
        <v>407</v>
      </c>
      <c r="B304" s="398"/>
      <c r="C304" s="398"/>
      <c r="D304" s="398"/>
      <c r="E304" s="398" t="s">
        <v>408</v>
      </c>
      <c r="F304" s="398"/>
      <c r="G304" s="398"/>
      <c r="H304" s="407"/>
    </row>
    <row r="305" spans="1:8" ht="20.100000000000001" customHeight="1" x14ac:dyDescent="0.3">
      <c r="A305" s="397" t="s">
        <v>409</v>
      </c>
      <c r="B305" s="398"/>
      <c r="C305" s="398"/>
      <c r="D305" s="398"/>
      <c r="E305" s="393" t="s">
        <v>410</v>
      </c>
      <c r="F305" s="393"/>
      <c r="G305" s="393"/>
      <c r="H305" s="394"/>
    </row>
    <row r="306" spans="1:8" ht="20.100000000000001" customHeight="1" thickBot="1" x14ac:dyDescent="0.35">
      <c r="A306" s="68"/>
      <c r="B306" s="69"/>
      <c r="C306" s="70"/>
      <c r="D306" s="70"/>
      <c r="E306" s="70"/>
      <c r="F306" s="70"/>
      <c r="G306" s="70"/>
      <c r="H306" s="71"/>
    </row>
  </sheetData>
  <mergeCells count="12">
    <mergeCell ref="A295:H295"/>
    <mergeCell ref="A302:D302"/>
    <mergeCell ref="E305:H305"/>
    <mergeCell ref="A303:D303"/>
    <mergeCell ref="A304:D304"/>
    <mergeCell ref="A305:D305"/>
    <mergeCell ref="E302:H302"/>
    <mergeCell ref="A296:H296"/>
    <mergeCell ref="A297:H297"/>
    <mergeCell ref="A298:H298"/>
    <mergeCell ref="E303:H303"/>
    <mergeCell ref="E304:H304"/>
  </mergeCells>
  <pageMargins left="0.51181102362204722" right="0.51181102362204722" top="0.55118110236220474" bottom="0.55118110236220474" header="0.31496062992125984" footer="0.31496062992125984"/>
  <pageSetup scale="41"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75" workbookViewId="0">
      <selection activeCell="M31" sqref="M31"/>
    </sheetView>
  </sheetViews>
  <sheetFormatPr baseColWidth="10" defaultRowHeight="12.75" x14ac:dyDescent="0.2"/>
  <cols>
    <col min="1" max="1" width="17.85546875" style="76" customWidth="1"/>
    <col min="2" max="2" width="35.5703125" style="76" customWidth="1"/>
    <col min="3" max="3" width="24.85546875" style="76" customWidth="1"/>
    <col min="4" max="4" width="54.7109375" style="76" customWidth="1"/>
    <col min="5" max="5" width="22.7109375" style="76" customWidth="1"/>
    <col min="6" max="6" width="24.42578125" style="76" customWidth="1"/>
    <col min="7" max="7" width="15.7109375" style="76" bestFit="1" customWidth="1"/>
    <col min="8" max="16384" width="11.42578125" style="76"/>
  </cols>
  <sheetData>
    <row r="1" spans="1:7" ht="20.100000000000001" customHeight="1" x14ac:dyDescent="0.25">
      <c r="A1" s="72" t="s">
        <v>0</v>
      </c>
      <c r="B1" s="73" t="s">
        <v>1</v>
      </c>
      <c r="C1" s="74"/>
      <c r="D1" s="74"/>
      <c r="E1" s="74"/>
      <c r="F1" s="75" t="s">
        <v>411</v>
      </c>
    </row>
    <row r="2" spans="1:7" ht="20.100000000000001" customHeight="1" x14ac:dyDescent="0.25">
      <c r="A2" s="77" t="s">
        <v>3</v>
      </c>
      <c r="B2" s="78" t="s">
        <v>4</v>
      </c>
      <c r="C2" s="79"/>
      <c r="D2" s="79"/>
      <c r="E2" s="79"/>
      <c r="F2" s="80"/>
    </row>
    <row r="3" spans="1:7" ht="20.100000000000001" customHeight="1" x14ac:dyDescent="0.25">
      <c r="A3" s="77" t="s">
        <v>5</v>
      </c>
      <c r="B3" s="78" t="s">
        <v>6</v>
      </c>
      <c r="C3" s="79"/>
      <c r="D3" s="79"/>
      <c r="E3" s="79"/>
      <c r="F3" s="80"/>
    </row>
    <row r="4" spans="1:7" ht="20.100000000000001" customHeight="1" x14ac:dyDescent="0.25">
      <c r="A4" s="77" t="s">
        <v>7</v>
      </c>
      <c r="B4" s="81">
        <v>210111001122</v>
      </c>
      <c r="C4" s="79"/>
      <c r="D4" s="79"/>
      <c r="E4" s="79"/>
      <c r="F4" s="80"/>
    </row>
    <row r="5" spans="1:7" ht="20.100000000000001" customHeight="1" x14ac:dyDescent="0.25">
      <c r="A5" s="77" t="s">
        <v>8</v>
      </c>
      <c r="B5" s="15" t="s">
        <v>10</v>
      </c>
      <c r="C5" s="79"/>
      <c r="D5" s="79"/>
      <c r="E5" s="79"/>
      <c r="F5" s="80"/>
      <c r="G5" s="82"/>
    </row>
    <row r="6" spans="1:7" ht="20.100000000000001" customHeight="1" thickBot="1" x14ac:dyDescent="0.3">
      <c r="A6" s="83"/>
      <c r="B6" s="84"/>
      <c r="C6" s="84"/>
      <c r="D6" s="84"/>
      <c r="E6" s="85" t="s">
        <v>412</v>
      </c>
      <c r="F6" s="86"/>
    </row>
    <row r="7" spans="1:7" ht="38.25" customHeight="1" thickBot="1" x14ac:dyDescent="0.25">
      <c r="A7" s="87" t="s">
        <v>413</v>
      </c>
      <c r="B7" s="87" t="s">
        <v>414</v>
      </c>
      <c r="C7" s="87" t="s">
        <v>415</v>
      </c>
      <c r="D7" s="87" t="s">
        <v>416</v>
      </c>
      <c r="E7" s="87" t="s">
        <v>417</v>
      </c>
      <c r="F7" s="87" t="s">
        <v>418</v>
      </c>
    </row>
    <row r="8" spans="1:7" ht="27.75" customHeight="1" x14ac:dyDescent="0.2">
      <c r="A8" s="88">
        <v>190801</v>
      </c>
      <c r="B8" s="89" t="s">
        <v>112</v>
      </c>
      <c r="C8" s="90">
        <v>821500000</v>
      </c>
      <c r="D8" s="89" t="s">
        <v>419</v>
      </c>
      <c r="E8" s="91">
        <v>2550950000</v>
      </c>
      <c r="F8" s="92">
        <v>0</v>
      </c>
    </row>
    <row r="9" spans="1:7" ht="20.100000000000001" customHeight="1" x14ac:dyDescent="0.2">
      <c r="A9" s="88">
        <v>190801</v>
      </c>
      <c r="B9" s="89" t="s">
        <v>112</v>
      </c>
      <c r="C9" s="90">
        <v>210111001111</v>
      </c>
      <c r="D9" s="89" t="s">
        <v>420</v>
      </c>
      <c r="E9" s="91">
        <v>1568260000</v>
      </c>
      <c r="F9" s="92">
        <v>0</v>
      </c>
    </row>
    <row r="10" spans="1:7" ht="20.100000000000001" customHeight="1" x14ac:dyDescent="0.2">
      <c r="A10" s="88">
        <v>190801</v>
      </c>
      <c r="B10" s="89" t="s">
        <v>112</v>
      </c>
      <c r="C10" s="90">
        <v>223011001</v>
      </c>
      <c r="D10" s="89" t="s">
        <v>421</v>
      </c>
      <c r="E10" s="91">
        <v>2605437618</v>
      </c>
      <c r="F10" s="92">
        <v>0</v>
      </c>
    </row>
    <row r="11" spans="1:7" ht="20.100000000000001" customHeight="1" x14ac:dyDescent="0.2">
      <c r="A11" s="88">
        <v>190801</v>
      </c>
      <c r="B11" s="89" t="s">
        <v>112</v>
      </c>
      <c r="C11" s="90">
        <v>923272345</v>
      </c>
      <c r="D11" s="89" t="s">
        <v>422</v>
      </c>
      <c r="E11" s="91">
        <v>3351131420</v>
      </c>
      <c r="F11" s="92">
        <v>0</v>
      </c>
    </row>
    <row r="12" spans="1:7" ht="20.100000000000001" customHeight="1" x14ac:dyDescent="0.2">
      <c r="A12" s="88">
        <v>290201</v>
      </c>
      <c r="B12" s="89" t="s">
        <v>112</v>
      </c>
      <c r="C12" s="90" t="s">
        <v>423</v>
      </c>
      <c r="D12" s="89" t="s">
        <v>424</v>
      </c>
      <c r="E12" s="91">
        <v>5175397726</v>
      </c>
      <c r="F12" s="92">
        <v>0</v>
      </c>
    </row>
    <row r="13" spans="1:7" ht="20.100000000000001" customHeight="1" x14ac:dyDescent="0.2">
      <c r="A13" s="88">
        <v>290201</v>
      </c>
      <c r="B13" s="89" t="s">
        <v>112</v>
      </c>
      <c r="C13" s="90">
        <v>210111001001</v>
      </c>
      <c r="D13" s="89" t="s">
        <v>425</v>
      </c>
      <c r="E13" s="91">
        <v>1238320506</v>
      </c>
      <c r="F13" s="92">
        <v>0</v>
      </c>
    </row>
    <row r="14" spans="1:7" ht="18.75" customHeight="1" x14ac:dyDescent="0.2">
      <c r="A14" s="88">
        <v>290201</v>
      </c>
      <c r="B14" s="89" t="s">
        <v>112</v>
      </c>
      <c r="C14" s="90">
        <v>210111001002</v>
      </c>
      <c r="D14" s="89" t="s">
        <v>426</v>
      </c>
      <c r="E14" s="91">
        <v>846012366</v>
      </c>
      <c r="F14" s="92">
        <v>0</v>
      </c>
    </row>
    <row r="15" spans="1:7" ht="18.75" customHeight="1" x14ac:dyDescent="0.2">
      <c r="A15" s="88">
        <v>290201</v>
      </c>
      <c r="B15" s="89" t="s">
        <v>112</v>
      </c>
      <c r="C15" s="90">
        <v>210111001004</v>
      </c>
      <c r="D15" s="89" t="s">
        <v>427</v>
      </c>
      <c r="E15" s="91">
        <v>124500802</v>
      </c>
      <c r="F15" s="92">
        <v>0</v>
      </c>
    </row>
    <row r="16" spans="1:7" ht="18.75" customHeight="1" x14ac:dyDescent="0.2">
      <c r="A16" s="88">
        <v>290201</v>
      </c>
      <c r="B16" s="89" t="s">
        <v>112</v>
      </c>
      <c r="C16" s="90">
        <v>210111001005</v>
      </c>
      <c r="D16" s="89" t="s">
        <v>428</v>
      </c>
      <c r="E16" s="91">
        <v>205748750</v>
      </c>
      <c r="F16" s="92">
        <v>0</v>
      </c>
    </row>
    <row r="17" spans="1:6" ht="18.75" customHeight="1" x14ac:dyDescent="0.2">
      <c r="A17" s="88">
        <v>290201</v>
      </c>
      <c r="B17" s="89" t="s">
        <v>112</v>
      </c>
      <c r="C17" s="90">
        <v>210111001006</v>
      </c>
      <c r="D17" s="89" t="s">
        <v>429</v>
      </c>
      <c r="E17" s="91">
        <v>60005050</v>
      </c>
      <c r="F17" s="92">
        <v>0</v>
      </c>
    </row>
    <row r="18" spans="1:6" ht="18.75" customHeight="1" x14ac:dyDescent="0.2">
      <c r="A18" s="88">
        <v>290201</v>
      </c>
      <c r="B18" s="89" t="s">
        <v>112</v>
      </c>
      <c r="C18" s="90">
        <v>210111001007</v>
      </c>
      <c r="D18" s="89" t="s">
        <v>430</v>
      </c>
      <c r="E18" s="91">
        <v>125</v>
      </c>
      <c r="F18" s="92">
        <v>0</v>
      </c>
    </row>
    <row r="19" spans="1:6" ht="18.75" customHeight="1" x14ac:dyDescent="0.2">
      <c r="A19" s="88">
        <v>290201</v>
      </c>
      <c r="B19" s="89" t="s">
        <v>112</v>
      </c>
      <c r="C19" s="90">
        <v>210111001008</v>
      </c>
      <c r="D19" s="89" t="s">
        <v>431</v>
      </c>
      <c r="E19" s="91">
        <v>141906091</v>
      </c>
      <c r="F19" s="92">
        <v>0</v>
      </c>
    </row>
    <row r="20" spans="1:6" ht="18.75" customHeight="1" x14ac:dyDescent="0.2">
      <c r="A20" s="88">
        <v>290201</v>
      </c>
      <c r="B20" s="89" t="s">
        <v>112</v>
      </c>
      <c r="C20" s="90">
        <v>210111001009</v>
      </c>
      <c r="D20" s="89" t="s">
        <v>432</v>
      </c>
      <c r="E20" s="91">
        <v>716648333</v>
      </c>
      <c r="F20" s="92">
        <v>0</v>
      </c>
    </row>
    <row r="21" spans="1:6" ht="18.75" customHeight="1" x14ac:dyDescent="0.2">
      <c r="A21" s="88">
        <v>290201</v>
      </c>
      <c r="B21" s="89" t="s">
        <v>112</v>
      </c>
      <c r="C21" s="90">
        <v>210111001010</v>
      </c>
      <c r="D21" s="89" t="s">
        <v>433</v>
      </c>
      <c r="E21" s="91">
        <v>146500311</v>
      </c>
      <c r="F21" s="92">
        <v>0</v>
      </c>
    </row>
    <row r="22" spans="1:6" ht="18.75" customHeight="1" x14ac:dyDescent="0.2">
      <c r="A22" s="88">
        <v>290201</v>
      </c>
      <c r="B22" s="89" t="s">
        <v>112</v>
      </c>
      <c r="C22" s="90">
        <v>210111001011</v>
      </c>
      <c r="D22" s="89" t="s">
        <v>434</v>
      </c>
      <c r="E22" s="91">
        <v>380001802</v>
      </c>
      <c r="F22" s="92">
        <v>0</v>
      </c>
    </row>
    <row r="23" spans="1:6" ht="18.75" customHeight="1" x14ac:dyDescent="0.2">
      <c r="A23" s="88">
        <v>290201</v>
      </c>
      <c r="B23" s="89" t="s">
        <v>112</v>
      </c>
      <c r="C23" s="90">
        <v>210111001012</v>
      </c>
      <c r="D23" s="89" t="s">
        <v>435</v>
      </c>
      <c r="E23" s="91">
        <v>355565945</v>
      </c>
      <c r="F23" s="92">
        <v>0</v>
      </c>
    </row>
    <row r="24" spans="1:6" ht="20.100000000000001" customHeight="1" x14ac:dyDescent="0.2">
      <c r="A24" s="88">
        <v>290201</v>
      </c>
      <c r="B24" s="89" t="s">
        <v>112</v>
      </c>
      <c r="C24" s="90">
        <v>210111001013</v>
      </c>
      <c r="D24" s="89" t="s">
        <v>436</v>
      </c>
      <c r="E24" s="91">
        <v>55673575</v>
      </c>
      <c r="F24" s="92">
        <v>0</v>
      </c>
    </row>
    <row r="25" spans="1:6" ht="20.100000000000001" customHeight="1" x14ac:dyDescent="0.2">
      <c r="A25" s="88">
        <v>290201</v>
      </c>
      <c r="B25" s="89" t="s">
        <v>112</v>
      </c>
      <c r="C25" s="90">
        <v>210111001014</v>
      </c>
      <c r="D25" s="89" t="s">
        <v>437</v>
      </c>
      <c r="E25" s="91">
        <v>194500550</v>
      </c>
      <c r="F25" s="92">
        <v>0</v>
      </c>
    </row>
    <row r="26" spans="1:6" ht="20.100000000000001" customHeight="1" x14ac:dyDescent="0.2">
      <c r="A26" s="88">
        <v>290201</v>
      </c>
      <c r="B26" s="89" t="s">
        <v>112</v>
      </c>
      <c r="C26" s="90">
        <v>210111001015</v>
      </c>
      <c r="D26" s="89" t="s">
        <v>438</v>
      </c>
      <c r="E26" s="91">
        <v>503698953</v>
      </c>
      <c r="F26" s="92">
        <v>0</v>
      </c>
    </row>
    <row r="27" spans="1:6" ht="20.100000000000001" customHeight="1" x14ac:dyDescent="0.2">
      <c r="A27" s="88">
        <v>290201</v>
      </c>
      <c r="B27" s="89" t="s">
        <v>112</v>
      </c>
      <c r="C27" s="90">
        <v>210111001016</v>
      </c>
      <c r="D27" s="89" t="s">
        <v>439</v>
      </c>
      <c r="E27" s="91">
        <v>914918325</v>
      </c>
      <c r="F27" s="92">
        <v>0</v>
      </c>
    </row>
    <row r="28" spans="1:6" ht="20.100000000000001" customHeight="1" x14ac:dyDescent="0.2">
      <c r="A28" s="88">
        <v>290201</v>
      </c>
      <c r="B28" s="89" t="s">
        <v>112</v>
      </c>
      <c r="C28" s="90">
        <v>210111001017</v>
      </c>
      <c r="D28" s="89" t="s">
        <v>440</v>
      </c>
      <c r="E28" s="91">
        <v>256892704</v>
      </c>
      <c r="F28" s="92">
        <v>0</v>
      </c>
    </row>
    <row r="29" spans="1:6" ht="20.100000000000001" customHeight="1" x14ac:dyDescent="0.2">
      <c r="A29" s="88">
        <v>290201</v>
      </c>
      <c r="B29" s="89" t="s">
        <v>112</v>
      </c>
      <c r="C29" s="90">
        <v>210111001018</v>
      </c>
      <c r="D29" s="89" t="s">
        <v>441</v>
      </c>
      <c r="E29" s="91">
        <v>34000900</v>
      </c>
      <c r="F29" s="92">
        <v>0</v>
      </c>
    </row>
    <row r="30" spans="1:6" ht="20.100000000000001" customHeight="1" x14ac:dyDescent="0.2">
      <c r="A30" s="88">
        <v>290201</v>
      </c>
      <c r="B30" s="89" t="s">
        <v>112</v>
      </c>
      <c r="C30" s="90">
        <v>210111001019</v>
      </c>
      <c r="D30" s="89" t="s">
        <v>442</v>
      </c>
      <c r="E30" s="91">
        <v>253500625</v>
      </c>
      <c r="F30" s="92">
        <v>0</v>
      </c>
    </row>
    <row r="31" spans="1:6" ht="20.100000000000001" customHeight="1" x14ac:dyDescent="0.2">
      <c r="A31" s="88">
        <v>290201</v>
      </c>
      <c r="B31" s="89" t="s">
        <v>112</v>
      </c>
      <c r="C31" s="90">
        <v>210111001020</v>
      </c>
      <c r="D31" s="89" t="s">
        <v>443</v>
      </c>
      <c r="E31" s="91">
        <v>127919856</v>
      </c>
      <c r="F31" s="92">
        <v>0</v>
      </c>
    </row>
    <row r="32" spans="1:6" ht="20.100000000000001" customHeight="1" x14ac:dyDescent="0.2">
      <c r="A32" s="88">
        <v>190204</v>
      </c>
      <c r="B32" s="89" t="s">
        <v>444</v>
      </c>
      <c r="C32" s="90">
        <v>241511001</v>
      </c>
      <c r="D32" s="89" t="s">
        <v>445</v>
      </c>
      <c r="E32" s="91">
        <v>0</v>
      </c>
      <c r="F32" s="92">
        <v>3850177675</v>
      </c>
    </row>
    <row r="33" spans="1:7" ht="20.100000000000001" customHeight="1" x14ac:dyDescent="0.2">
      <c r="A33" s="88">
        <v>442807</v>
      </c>
      <c r="B33" s="89" t="s">
        <v>525</v>
      </c>
      <c r="C33" s="90">
        <v>210111001003</v>
      </c>
      <c r="D33" s="89" t="s">
        <v>529</v>
      </c>
      <c r="E33" s="91">
        <v>0</v>
      </c>
      <c r="F33" s="92">
        <v>93448649</v>
      </c>
    </row>
    <row r="34" spans="1:7" ht="19.5" customHeight="1" x14ac:dyDescent="0.2">
      <c r="A34" s="88">
        <v>442807</v>
      </c>
      <c r="B34" s="89" t="s">
        <v>525</v>
      </c>
      <c r="C34" s="90">
        <v>210111001004</v>
      </c>
      <c r="D34" s="89" t="s">
        <v>427</v>
      </c>
      <c r="E34" s="91">
        <v>0</v>
      </c>
      <c r="F34" s="92">
        <v>2042253095</v>
      </c>
    </row>
    <row r="35" spans="1:7" ht="19.5" customHeight="1" x14ac:dyDescent="0.2">
      <c r="A35" s="88">
        <v>442807</v>
      </c>
      <c r="B35" s="89" t="s">
        <v>525</v>
      </c>
      <c r="C35" s="90">
        <v>210111001006</v>
      </c>
      <c r="D35" s="89" t="s">
        <v>429</v>
      </c>
      <c r="E35" s="91">
        <v>0</v>
      </c>
      <c r="F35" s="92">
        <v>187705574</v>
      </c>
    </row>
    <row r="36" spans="1:7" ht="19.5" customHeight="1" x14ac:dyDescent="0.2">
      <c r="A36" s="88">
        <v>442807</v>
      </c>
      <c r="B36" s="89" t="s">
        <v>525</v>
      </c>
      <c r="C36" s="90">
        <v>210111001007</v>
      </c>
      <c r="D36" s="89" t="s">
        <v>430</v>
      </c>
      <c r="E36" s="91">
        <v>0</v>
      </c>
      <c r="F36" s="92">
        <v>146354175</v>
      </c>
    </row>
    <row r="37" spans="1:7" ht="19.5" customHeight="1" x14ac:dyDescent="0.2">
      <c r="A37" s="88">
        <v>442807</v>
      </c>
      <c r="B37" s="89" t="s">
        <v>525</v>
      </c>
      <c r="C37" s="90">
        <v>210111001008</v>
      </c>
      <c r="D37" s="89" t="s">
        <v>431</v>
      </c>
      <c r="E37" s="91">
        <v>0</v>
      </c>
      <c r="F37" s="92">
        <v>1018460030</v>
      </c>
    </row>
    <row r="38" spans="1:7" ht="19.5" customHeight="1" x14ac:dyDescent="0.2">
      <c r="A38" s="88">
        <v>442807</v>
      </c>
      <c r="B38" s="89" t="s">
        <v>525</v>
      </c>
      <c r="C38" s="90">
        <v>210111001009</v>
      </c>
      <c r="D38" s="89" t="s">
        <v>432</v>
      </c>
      <c r="E38" s="91">
        <v>0</v>
      </c>
      <c r="F38" s="92">
        <v>172001534</v>
      </c>
    </row>
    <row r="39" spans="1:7" ht="19.5" customHeight="1" x14ac:dyDescent="0.2">
      <c r="A39" s="88">
        <v>442807</v>
      </c>
      <c r="B39" s="89" t="s">
        <v>525</v>
      </c>
      <c r="C39" s="90">
        <v>210111001010</v>
      </c>
      <c r="D39" s="89" t="s">
        <v>433</v>
      </c>
      <c r="E39" s="91">
        <v>0</v>
      </c>
      <c r="F39" s="92">
        <v>345387413</v>
      </c>
    </row>
    <row r="40" spans="1:7" ht="19.5" customHeight="1" x14ac:dyDescent="0.2">
      <c r="A40" s="88">
        <v>442807</v>
      </c>
      <c r="B40" s="89" t="s">
        <v>525</v>
      </c>
      <c r="C40" s="90">
        <v>210111001011</v>
      </c>
      <c r="D40" s="89" t="s">
        <v>434</v>
      </c>
      <c r="E40" s="91">
        <v>0</v>
      </c>
      <c r="F40" s="92">
        <v>543196779</v>
      </c>
    </row>
    <row r="41" spans="1:7" ht="19.5" customHeight="1" x14ac:dyDescent="0.2">
      <c r="A41" s="88">
        <v>442807</v>
      </c>
      <c r="B41" s="89" t="s">
        <v>525</v>
      </c>
      <c r="C41" s="90">
        <v>210111001012</v>
      </c>
      <c r="D41" s="89" t="s">
        <v>435</v>
      </c>
      <c r="E41" s="91">
        <v>0</v>
      </c>
      <c r="F41" s="92">
        <v>338763979</v>
      </c>
    </row>
    <row r="42" spans="1:7" ht="19.5" customHeight="1" x14ac:dyDescent="0.2">
      <c r="A42" s="88">
        <v>442807</v>
      </c>
      <c r="B42" s="89" t="s">
        <v>525</v>
      </c>
      <c r="C42" s="90">
        <v>210111001014</v>
      </c>
      <c r="D42" s="89" t="s">
        <v>437</v>
      </c>
      <c r="E42" s="91">
        <v>0</v>
      </c>
      <c r="F42" s="92">
        <v>640430469</v>
      </c>
    </row>
    <row r="43" spans="1:7" ht="20.100000000000001" customHeight="1" x14ac:dyDescent="0.2">
      <c r="A43" s="88">
        <v>442807</v>
      </c>
      <c r="B43" s="89" t="s">
        <v>525</v>
      </c>
      <c r="C43" s="90">
        <v>210111001016</v>
      </c>
      <c r="D43" s="89" t="s">
        <v>439</v>
      </c>
      <c r="E43" s="91">
        <v>0</v>
      </c>
      <c r="F43" s="92">
        <v>15996317</v>
      </c>
    </row>
    <row r="44" spans="1:7" ht="20.100000000000001" customHeight="1" x14ac:dyDescent="0.2">
      <c r="A44" s="88">
        <v>442807</v>
      </c>
      <c r="B44" s="89" t="s">
        <v>525</v>
      </c>
      <c r="C44" s="90">
        <v>210111001018</v>
      </c>
      <c r="D44" s="89" t="s">
        <v>441</v>
      </c>
      <c r="E44" s="91">
        <v>0</v>
      </c>
      <c r="F44" s="92">
        <v>345218700</v>
      </c>
    </row>
    <row r="45" spans="1:7" ht="20.100000000000001" customHeight="1" x14ac:dyDescent="0.2">
      <c r="A45" s="88">
        <v>442807</v>
      </c>
      <c r="B45" s="89" t="s">
        <v>525</v>
      </c>
      <c r="C45" s="90">
        <v>210111001019</v>
      </c>
      <c r="D45" s="89" t="s">
        <v>442</v>
      </c>
      <c r="E45" s="91">
        <v>0</v>
      </c>
      <c r="F45" s="92">
        <v>110497501</v>
      </c>
      <c r="G45" s="93"/>
    </row>
    <row r="46" spans="1:7" ht="20.100000000000001" customHeight="1" x14ac:dyDescent="0.2">
      <c r="A46" s="88">
        <v>470508</v>
      </c>
      <c r="B46" s="89" t="s">
        <v>218</v>
      </c>
      <c r="C46" s="90">
        <v>210111001111</v>
      </c>
      <c r="D46" s="89" t="s">
        <v>420</v>
      </c>
      <c r="E46" s="91">
        <v>0</v>
      </c>
      <c r="F46" s="92">
        <v>30962055123</v>
      </c>
      <c r="G46" s="93"/>
    </row>
    <row r="47" spans="1:7" ht="20.100000000000001" customHeight="1" x14ac:dyDescent="0.2">
      <c r="A47" s="88">
        <v>470510</v>
      </c>
      <c r="B47" s="37" t="s">
        <v>219</v>
      </c>
      <c r="C47" s="90">
        <v>210111001111</v>
      </c>
      <c r="D47" s="89" t="s">
        <v>420</v>
      </c>
      <c r="E47" s="91">
        <v>0</v>
      </c>
      <c r="F47" s="92">
        <v>1920715560869</v>
      </c>
      <c r="G47" s="93"/>
    </row>
    <row r="48" spans="1:7" ht="20.100000000000001" customHeight="1" x14ac:dyDescent="0.2">
      <c r="A48" s="88">
        <v>472081</v>
      </c>
      <c r="B48" s="37" t="s">
        <v>222</v>
      </c>
      <c r="C48" s="90">
        <v>210111001111</v>
      </c>
      <c r="D48" s="89" t="s">
        <v>420</v>
      </c>
      <c r="E48" s="91">
        <v>0</v>
      </c>
      <c r="F48" s="92">
        <v>3571383</v>
      </c>
    </row>
    <row r="49" spans="1:6" ht="20.100000000000001" customHeight="1" x14ac:dyDescent="0.2">
      <c r="A49" s="88">
        <v>510401</v>
      </c>
      <c r="B49" s="89" t="s">
        <v>266</v>
      </c>
      <c r="C49" s="90" t="s">
        <v>423</v>
      </c>
      <c r="D49" s="89" t="s">
        <v>424</v>
      </c>
      <c r="E49" s="91">
        <v>0</v>
      </c>
      <c r="F49" s="92">
        <v>193329000</v>
      </c>
    </row>
    <row r="50" spans="1:6" ht="20.100000000000001" customHeight="1" x14ac:dyDescent="0.2">
      <c r="A50" s="88">
        <v>510402</v>
      </c>
      <c r="B50" s="89" t="s">
        <v>267</v>
      </c>
      <c r="C50" s="90" t="s">
        <v>446</v>
      </c>
      <c r="D50" s="89" t="s">
        <v>447</v>
      </c>
      <c r="E50" s="91">
        <v>0</v>
      </c>
      <c r="F50" s="92">
        <v>32260700</v>
      </c>
    </row>
    <row r="51" spans="1:6" ht="20.100000000000001" customHeight="1" x14ac:dyDescent="0.2">
      <c r="A51" s="88">
        <v>510403</v>
      </c>
      <c r="B51" s="89" t="s">
        <v>268</v>
      </c>
      <c r="C51" s="90" t="s">
        <v>448</v>
      </c>
      <c r="D51" s="89" t="s">
        <v>449</v>
      </c>
      <c r="E51" s="91">
        <v>0</v>
      </c>
      <c r="F51" s="92">
        <v>32260700</v>
      </c>
    </row>
    <row r="52" spans="1:6" ht="20.100000000000001" customHeight="1" x14ac:dyDescent="0.2">
      <c r="A52" s="88">
        <v>510404</v>
      </c>
      <c r="B52" s="89" t="s">
        <v>269</v>
      </c>
      <c r="C52" s="90">
        <v>11300000</v>
      </c>
      <c r="D52" s="89" t="s">
        <v>450</v>
      </c>
      <c r="E52" s="91">
        <v>0</v>
      </c>
      <c r="F52" s="92">
        <v>64475400</v>
      </c>
    </row>
    <row r="53" spans="1:6" ht="20.100000000000001" customHeight="1" x14ac:dyDescent="0.2">
      <c r="A53" s="88">
        <v>511117</v>
      </c>
      <c r="B53" s="89" t="s">
        <v>283</v>
      </c>
      <c r="C53" s="90">
        <v>234111001</v>
      </c>
      <c r="D53" s="89" t="s">
        <v>451</v>
      </c>
      <c r="E53" s="91">
        <v>0</v>
      </c>
      <c r="F53" s="92">
        <v>1791260160</v>
      </c>
    </row>
    <row r="54" spans="1:6" ht="20.100000000000001" customHeight="1" x14ac:dyDescent="0.2">
      <c r="A54" s="88">
        <v>511117</v>
      </c>
      <c r="B54" s="89" t="s">
        <v>283</v>
      </c>
      <c r="C54" s="90">
        <v>234011001</v>
      </c>
      <c r="D54" s="89" t="s">
        <v>452</v>
      </c>
      <c r="E54" s="91">
        <v>0</v>
      </c>
      <c r="F54" s="92">
        <v>3498609181</v>
      </c>
    </row>
    <row r="55" spans="1:6" ht="20.100000000000001" customHeight="1" x14ac:dyDescent="0.2">
      <c r="A55" s="94">
        <v>572080</v>
      </c>
      <c r="B55" s="89" t="s">
        <v>319</v>
      </c>
      <c r="C55" s="90">
        <v>210111001111</v>
      </c>
      <c r="D55" s="89" t="s">
        <v>420</v>
      </c>
      <c r="E55" s="91">
        <v>0</v>
      </c>
      <c r="F55" s="92">
        <v>185259628932</v>
      </c>
    </row>
    <row r="56" spans="1:6" ht="20.100000000000001" customHeight="1" x14ac:dyDescent="0.2">
      <c r="A56" s="88">
        <v>572081</v>
      </c>
      <c r="B56" s="89" t="s">
        <v>320</v>
      </c>
      <c r="C56" s="90">
        <v>210111001111</v>
      </c>
      <c r="D56" s="89" t="s">
        <v>420</v>
      </c>
      <c r="E56" s="91">
        <v>0</v>
      </c>
      <c r="F56" s="92">
        <v>317548159</v>
      </c>
    </row>
    <row r="57" spans="1:6" ht="20.100000000000001" customHeight="1" thickBot="1" x14ac:dyDescent="0.25">
      <c r="A57" s="89">
        <v>580237</v>
      </c>
      <c r="B57" s="89" t="s">
        <v>325</v>
      </c>
      <c r="C57" s="90">
        <v>241511001</v>
      </c>
      <c r="D57" s="89" t="s">
        <v>445</v>
      </c>
      <c r="E57" s="91">
        <v>0</v>
      </c>
      <c r="F57" s="92">
        <v>145961220</v>
      </c>
    </row>
    <row r="58" spans="1:6" ht="20.100000000000001" customHeight="1" x14ac:dyDescent="0.3">
      <c r="A58" s="95"/>
      <c r="B58" s="96"/>
      <c r="C58" s="96"/>
      <c r="D58" s="96"/>
      <c r="E58" s="96"/>
      <c r="F58" s="97"/>
    </row>
    <row r="59" spans="1:6" ht="20.100000000000001" customHeight="1" x14ac:dyDescent="0.3">
      <c r="A59" s="98"/>
      <c r="B59" s="99"/>
      <c r="C59" s="100"/>
      <c r="D59" s="100"/>
      <c r="E59" s="100"/>
      <c r="F59" s="101"/>
    </row>
    <row r="60" spans="1:6" ht="20.100000000000001" customHeight="1" x14ac:dyDescent="0.3">
      <c r="A60" s="102"/>
      <c r="B60" s="100"/>
      <c r="C60" s="100"/>
      <c r="D60" s="100"/>
      <c r="E60" s="100"/>
      <c r="F60" s="101"/>
    </row>
    <row r="61" spans="1:6" ht="20.100000000000001" customHeight="1" x14ac:dyDescent="0.2">
      <c r="A61" s="391" t="s">
        <v>469</v>
      </c>
      <c r="B61" s="392"/>
      <c r="C61" s="392"/>
      <c r="D61" s="392"/>
      <c r="E61" s="392"/>
      <c r="F61" s="408"/>
    </row>
    <row r="62" spans="1:6" ht="20.100000000000001" customHeight="1" x14ac:dyDescent="0.2">
      <c r="A62" s="409" t="s">
        <v>526</v>
      </c>
      <c r="B62" s="410"/>
      <c r="C62" s="410"/>
      <c r="D62" s="410"/>
      <c r="E62" s="410"/>
      <c r="F62" s="411"/>
    </row>
    <row r="63" spans="1:6" ht="20.100000000000001" customHeight="1" x14ac:dyDescent="0.3">
      <c r="A63" s="417" t="s">
        <v>527</v>
      </c>
      <c r="B63" s="418"/>
      <c r="C63" s="418"/>
      <c r="D63" s="418"/>
      <c r="E63" s="418"/>
      <c r="F63" s="419"/>
    </row>
    <row r="64" spans="1:6" ht="20.100000000000001" customHeight="1" x14ac:dyDescent="0.2">
      <c r="A64" s="420" t="s">
        <v>528</v>
      </c>
      <c r="B64" s="421"/>
      <c r="C64" s="421"/>
      <c r="D64" s="421"/>
      <c r="E64" s="421"/>
      <c r="F64" s="422"/>
    </row>
    <row r="65" spans="1:8" ht="20.100000000000001" customHeight="1" x14ac:dyDescent="0.35">
      <c r="A65" s="103"/>
      <c r="B65" s="104"/>
      <c r="C65" s="104"/>
      <c r="D65" s="105"/>
      <c r="E65" s="105"/>
      <c r="F65" s="106"/>
      <c r="G65" s="108"/>
      <c r="H65" s="108"/>
    </row>
    <row r="66" spans="1:8" ht="20.100000000000001" customHeight="1" x14ac:dyDescent="0.3">
      <c r="A66" s="107"/>
      <c r="B66" s="105"/>
      <c r="C66" s="105"/>
      <c r="D66" s="105"/>
      <c r="E66" s="105"/>
      <c r="F66" s="106"/>
    </row>
    <row r="67" spans="1:8" ht="20.100000000000001" customHeight="1" x14ac:dyDescent="0.2">
      <c r="A67" s="391" t="s">
        <v>469</v>
      </c>
      <c r="B67" s="392"/>
      <c r="C67" s="392"/>
      <c r="D67" s="391" t="s">
        <v>469</v>
      </c>
      <c r="E67" s="392"/>
      <c r="F67" s="392"/>
    </row>
    <row r="68" spans="1:8" ht="20.100000000000001" customHeight="1" x14ac:dyDescent="0.3">
      <c r="A68" s="423" t="s">
        <v>405</v>
      </c>
      <c r="B68" s="424"/>
      <c r="C68" s="424"/>
      <c r="D68" s="424" t="s">
        <v>406</v>
      </c>
      <c r="E68" s="424"/>
      <c r="F68" s="425"/>
    </row>
    <row r="69" spans="1:8" ht="20.100000000000001" customHeight="1" x14ac:dyDescent="0.3">
      <c r="A69" s="412" t="s">
        <v>407</v>
      </c>
      <c r="B69" s="413"/>
      <c r="C69" s="413"/>
      <c r="D69" s="413" t="s">
        <v>408</v>
      </c>
      <c r="E69" s="413"/>
      <c r="F69" s="426"/>
    </row>
    <row r="70" spans="1:8" ht="20.100000000000001" customHeight="1" x14ac:dyDescent="0.3">
      <c r="A70" s="412" t="s">
        <v>409</v>
      </c>
      <c r="B70" s="413"/>
      <c r="C70" s="413"/>
      <c r="D70" s="393" t="s">
        <v>410</v>
      </c>
      <c r="E70" s="393"/>
      <c r="F70" s="394"/>
    </row>
    <row r="71" spans="1:8" ht="20.25" x14ac:dyDescent="0.3">
      <c r="A71" s="414"/>
      <c r="B71" s="415"/>
      <c r="C71" s="415"/>
      <c r="D71" s="415"/>
      <c r="E71" s="415"/>
      <c r="F71" s="416"/>
    </row>
    <row r="72" spans="1:8" ht="20.25" x14ac:dyDescent="0.2">
      <c r="A72" s="109"/>
      <c r="B72" s="110"/>
      <c r="C72" s="110"/>
      <c r="D72" s="110"/>
      <c r="E72" s="110"/>
      <c r="F72" s="111"/>
    </row>
    <row r="73" spans="1:8" ht="20.25" x14ac:dyDescent="0.3">
      <c r="A73" s="109"/>
      <c r="B73" s="100"/>
      <c r="C73" s="100"/>
      <c r="D73" s="100"/>
      <c r="E73" s="100"/>
      <c r="F73" s="101"/>
    </row>
    <row r="74" spans="1:8" ht="21" thickBot="1" x14ac:dyDescent="0.35">
      <c r="A74" s="112"/>
      <c r="B74" s="113"/>
      <c r="C74" s="113"/>
      <c r="D74" s="113"/>
      <c r="E74" s="113"/>
      <c r="F74" s="114"/>
    </row>
  </sheetData>
  <mergeCells count="14">
    <mergeCell ref="A61:F61"/>
    <mergeCell ref="A62:F62"/>
    <mergeCell ref="A70:C70"/>
    <mergeCell ref="D70:F70"/>
    <mergeCell ref="A71:C71"/>
    <mergeCell ref="D71:F71"/>
    <mergeCell ref="A63:F63"/>
    <mergeCell ref="A64:F64"/>
    <mergeCell ref="A68:C68"/>
    <mergeCell ref="D68:F68"/>
    <mergeCell ref="A69:C69"/>
    <mergeCell ref="D69:F69"/>
    <mergeCell ref="A67:C67"/>
    <mergeCell ref="D67:F67"/>
  </mergeCells>
  <pageMargins left="0.55118110236220474" right="0.55118110236220474" top="0.59055118110236227" bottom="0.59055118110236227" header="0" footer="0"/>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tabSelected="1" view="pageBreakPreview" topLeftCell="A52" zoomScale="60" zoomScaleNormal="59" workbookViewId="0">
      <selection activeCell="A72" sqref="A72:F72"/>
    </sheetView>
  </sheetViews>
  <sheetFormatPr baseColWidth="10" defaultRowHeight="12.75" x14ac:dyDescent="0.2"/>
  <cols>
    <col min="1" max="1" width="11.42578125" style="304" customWidth="1"/>
    <col min="2" max="2" width="113.28515625" style="304" bestFit="1" customWidth="1"/>
    <col min="3" max="3" width="9.28515625" style="304" customWidth="1"/>
    <col min="4" max="4" width="32.5703125" style="304" customWidth="1"/>
    <col min="5" max="5" width="5.7109375" style="304" customWidth="1"/>
    <col min="6" max="6" width="33.42578125" style="304" customWidth="1"/>
    <col min="7" max="7" width="7.42578125" style="304" customWidth="1"/>
    <col min="8" max="8" width="7.140625" style="304" customWidth="1"/>
    <col min="9" max="9" width="12" style="304" customWidth="1"/>
    <col min="10" max="10" width="84.85546875" style="304" bestFit="1" customWidth="1"/>
    <col min="11" max="11" width="9.28515625" style="304" customWidth="1"/>
    <col min="12" max="12" width="33.7109375" style="304" customWidth="1"/>
    <col min="13" max="13" width="5.7109375" style="304" customWidth="1"/>
    <col min="14" max="14" width="32.28515625" style="304" customWidth="1"/>
    <col min="15" max="15" width="4.5703125" style="304" customWidth="1"/>
    <col min="16" max="16" width="5.42578125" style="304" customWidth="1"/>
    <col min="17" max="16384" width="11.42578125" style="304"/>
  </cols>
  <sheetData>
    <row r="1" spans="1:16" ht="27.75" x14ac:dyDescent="0.4">
      <c r="A1" s="373" t="str">
        <f>+'CGN-2015-001'!B3</f>
        <v>SECRETARIA DISTRITAL DE INTEGRACION SOCIAL</v>
      </c>
      <c r="B1" s="373"/>
      <c r="C1" s="373"/>
      <c r="D1" s="374"/>
      <c r="E1" s="374"/>
      <c r="F1" s="374"/>
      <c r="G1" s="374"/>
      <c r="H1" s="374"/>
      <c r="I1" s="373"/>
      <c r="J1" s="373"/>
      <c r="K1" s="373"/>
      <c r="L1" s="373"/>
      <c r="M1" s="373"/>
      <c r="N1" s="373"/>
      <c r="O1" s="373"/>
      <c r="P1" s="373"/>
    </row>
    <row r="2" spans="1:16" ht="27.75" x14ac:dyDescent="0.4">
      <c r="A2" s="373" t="s">
        <v>453</v>
      </c>
      <c r="B2" s="373"/>
      <c r="C2" s="373"/>
      <c r="D2" s="374"/>
      <c r="E2" s="374"/>
      <c r="F2" s="374"/>
      <c r="G2" s="374"/>
      <c r="H2" s="374"/>
      <c r="I2" s="373"/>
      <c r="J2" s="373"/>
      <c r="K2" s="373"/>
      <c r="L2" s="373"/>
      <c r="M2" s="373"/>
      <c r="N2" s="373"/>
      <c r="O2" s="373"/>
      <c r="P2" s="373"/>
    </row>
    <row r="3" spans="1:16" ht="27.75" x14ac:dyDescent="0.4">
      <c r="A3" s="384" t="s">
        <v>454</v>
      </c>
      <c r="B3" s="375"/>
      <c r="C3" s="375"/>
      <c r="D3" s="374"/>
      <c r="E3" s="374"/>
      <c r="F3" s="374"/>
      <c r="G3" s="374"/>
      <c r="H3" s="374"/>
      <c r="I3" s="373"/>
      <c r="J3" s="373"/>
      <c r="K3" s="373"/>
      <c r="L3" s="373"/>
      <c r="M3" s="373"/>
      <c r="N3" s="373"/>
      <c r="O3" s="373"/>
      <c r="P3" s="373"/>
    </row>
    <row r="4" spans="1:16" ht="25.5" x14ac:dyDescent="0.35">
      <c r="A4" s="376" t="s">
        <v>455</v>
      </c>
      <c r="B4" s="376"/>
      <c r="C4" s="376"/>
      <c r="D4" s="377"/>
      <c r="E4" s="377"/>
      <c r="F4" s="377"/>
      <c r="G4" s="377"/>
      <c r="H4" s="377"/>
      <c r="I4" s="376"/>
      <c r="J4" s="376"/>
      <c r="K4" s="376"/>
      <c r="L4" s="376"/>
      <c r="M4" s="376"/>
      <c r="N4" s="376"/>
      <c r="O4" s="376"/>
      <c r="P4" s="376"/>
    </row>
    <row r="5" spans="1:16" ht="23.25" x14ac:dyDescent="0.35">
      <c r="A5" s="116"/>
      <c r="B5" s="305"/>
      <c r="C5" s="305"/>
      <c r="D5" s="117"/>
      <c r="E5" s="117"/>
      <c r="F5" s="117"/>
      <c r="G5" s="117"/>
      <c r="H5" s="117"/>
      <c r="I5" s="306"/>
      <c r="J5" s="306"/>
      <c r="K5" s="306"/>
      <c r="L5" s="118"/>
      <c r="M5" s="118"/>
      <c r="N5" s="118"/>
      <c r="O5" s="118"/>
      <c r="P5" s="118"/>
    </row>
    <row r="6" spans="1:16" ht="26.25" x14ac:dyDescent="0.4">
      <c r="A6" s="119"/>
      <c r="B6" s="120"/>
      <c r="C6" s="307" t="s">
        <v>456</v>
      </c>
      <c r="D6" s="121">
        <v>45261</v>
      </c>
      <c r="E6" s="122"/>
      <c r="F6" s="121">
        <v>45170</v>
      </c>
      <c r="G6" s="123"/>
      <c r="H6" s="124"/>
      <c r="I6" s="125"/>
      <c r="J6" s="125"/>
      <c r="K6" s="307" t="s">
        <v>456</v>
      </c>
      <c r="L6" s="121">
        <v>45261</v>
      </c>
      <c r="M6" s="122"/>
      <c r="N6" s="121">
        <v>45170</v>
      </c>
      <c r="O6" s="123"/>
      <c r="P6" s="126"/>
    </row>
    <row r="7" spans="1:16" ht="26.25" x14ac:dyDescent="0.4">
      <c r="A7" s="128">
        <v>1</v>
      </c>
      <c r="B7" s="129" t="s">
        <v>457</v>
      </c>
      <c r="C7" s="308"/>
      <c r="D7" s="130"/>
      <c r="E7" s="130"/>
      <c r="F7" s="126"/>
      <c r="G7" s="126"/>
      <c r="H7" s="130"/>
      <c r="I7" s="129">
        <v>2</v>
      </c>
      <c r="J7" s="129" t="s">
        <v>458</v>
      </c>
      <c r="K7" s="136"/>
      <c r="L7" s="131"/>
      <c r="M7" s="131"/>
      <c r="N7" s="131"/>
      <c r="O7" s="131"/>
      <c r="P7" s="126"/>
    </row>
    <row r="8" spans="1:16" ht="26.25" x14ac:dyDescent="0.4">
      <c r="A8" s="132"/>
      <c r="B8" s="129"/>
      <c r="C8" s="136"/>
      <c r="D8" s="130"/>
      <c r="E8" s="130"/>
      <c r="F8" s="126"/>
      <c r="G8" s="126"/>
      <c r="H8" s="130"/>
      <c r="I8" s="129"/>
      <c r="J8" s="129"/>
      <c r="K8" s="136"/>
      <c r="L8" s="131"/>
      <c r="M8" s="131"/>
      <c r="N8" s="131"/>
      <c r="O8" s="131"/>
      <c r="P8" s="126"/>
    </row>
    <row r="9" spans="1:16" ht="26.25" x14ac:dyDescent="0.4">
      <c r="A9" s="128"/>
      <c r="B9" s="129" t="s">
        <v>459</v>
      </c>
      <c r="C9" s="136"/>
      <c r="D9" s="309">
        <v>64103118629</v>
      </c>
      <c r="E9" s="310"/>
      <c r="F9" s="309">
        <v>40555319897</v>
      </c>
      <c r="G9" s="126"/>
      <c r="H9" s="310"/>
      <c r="I9" s="129"/>
      <c r="J9" s="129" t="s">
        <v>459</v>
      </c>
      <c r="K9" s="136"/>
      <c r="L9" s="311">
        <v>74068670267</v>
      </c>
      <c r="M9" s="149"/>
      <c r="N9" s="311">
        <v>117110521071</v>
      </c>
      <c r="O9" s="149"/>
      <c r="P9" s="126"/>
    </row>
    <row r="10" spans="1:16" ht="26.25" x14ac:dyDescent="0.4">
      <c r="A10" s="312"/>
      <c r="B10" s="312"/>
      <c r="C10" s="313"/>
      <c r="D10" s="312"/>
      <c r="E10" s="312"/>
      <c r="F10" s="137"/>
      <c r="G10" s="126"/>
      <c r="H10" s="314"/>
      <c r="I10" s="312"/>
      <c r="J10" s="312"/>
      <c r="K10" s="313"/>
      <c r="L10" s="312"/>
      <c r="M10" s="312"/>
      <c r="N10" s="312"/>
      <c r="O10" s="312"/>
      <c r="P10" s="126"/>
    </row>
    <row r="11" spans="1:16" ht="26.25" x14ac:dyDescent="0.4">
      <c r="A11" s="135"/>
      <c r="B11" s="136"/>
      <c r="C11" s="136"/>
      <c r="D11" s="314"/>
      <c r="E11" s="314"/>
      <c r="F11" s="314"/>
      <c r="G11" s="126"/>
      <c r="H11" s="315"/>
      <c r="I11" s="136"/>
      <c r="J11" s="136"/>
      <c r="K11" s="136"/>
      <c r="L11" s="316"/>
      <c r="M11" s="316"/>
      <c r="N11" s="316"/>
      <c r="O11" s="316"/>
      <c r="P11" s="126"/>
    </row>
    <row r="12" spans="1:16" ht="26.25" x14ac:dyDescent="0.4">
      <c r="A12" s="317">
        <v>11</v>
      </c>
      <c r="B12" s="317" t="s">
        <v>22</v>
      </c>
      <c r="C12" s="308">
        <v>5</v>
      </c>
      <c r="D12" s="318">
        <v>0</v>
      </c>
      <c r="E12" s="315"/>
      <c r="F12" s="318">
        <v>124999930</v>
      </c>
      <c r="G12" s="126"/>
      <c r="H12" s="315"/>
      <c r="I12" s="317">
        <v>24</v>
      </c>
      <c r="J12" s="317" t="s">
        <v>124</v>
      </c>
      <c r="K12" s="308">
        <v>21</v>
      </c>
      <c r="L12" s="319">
        <v>31049355655</v>
      </c>
      <c r="M12" s="320"/>
      <c r="N12" s="319">
        <v>6616415395</v>
      </c>
      <c r="O12" s="320"/>
      <c r="P12" s="126"/>
    </row>
    <row r="13" spans="1:16" ht="26.25" x14ac:dyDescent="0.4">
      <c r="A13" s="317"/>
      <c r="B13" s="317"/>
      <c r="C13" s="321"/>
      <c r="D13" s="315"/>
      <c r="E13" s="315"/>
      <c r="F13" s="315"/>
      <c r="G13" s="126"/>
      <c r="H13" s="315"/>
      <c r="I13" s="317"/>
      <c r="J13" s="317"/>
      <c r="K13" s="321"/>
      <c r="L13" s="320"/>
      <c r="M13" s="320"/>
      <c r="N13" s="320"/>
      <c r="O13" s="320"/>
      <c r="P13" s="126"/>
    </row>
    <row r="14" spans="1:16" ht="26.25" x14ac:dyDescent="0.4">
      <c r="A14" s="317"/>
      <c r="B14" s="317"/>
      <c r="C14" s="322"/>
      <c r="D14" s="315"/>
      <c r="E14" s="315"/>
      <c r="F14" s="137"/>
      <c r="G14" s="126"/>
      <c r="H14" s="138"/>
      <c r="I14" s="139">
        <v>2401</v>
      </c>
      <c r="J14" s="139" t="s">
        <v>126</v>
      </c>
      <c r="K14" s="323" t="s">
        <v>538</v>
      </c>
      <c r="L14" s="140">
        <v>25287037457</v>
      </c>
      <c r="M14" s="140"/>
      <c r="N14" s="137">
        <v>2550304</v>
      </c>
      <c r="O14" s="324"/>
      <c r="P14" s="126"/>
    </row>
    <row r="15" spans="1:16" ht="26.25" x14ac:dyDescent="0.4">
      <c r="A15" s="139">
        <v>1105</v>
      </c>
      <c r="B15" s="139" t="s">
        <v>24</v>
      </c>
      <c r="C15" s="322" t="s">
        <v>460</v>
      </c>
      <c r="D15" s="138">
        <v>0</v>
      </c>
      <c r="E15" s="138"/>
      <c r="F15" s="137">
        <v>124999930</v>
      </c>
      <c r="G15" s="126"/>
      <c r="H15" s="138"/>
      <c r="I15" s="139">
        <v>2424</v>
      </c>
      <c r="J15" s="139" t="s">
        <v>131</v>
      </c>
      <c r="K15" s="323" t="s">
        <v>539</v>
      </c>
      <c r="L15" s="140">
        <v>419938620</v>
      </c>
      <c r="M15" s="140"/>
      <c r="N15" s="137">
        <v>1041291196</v>
      </c>
      <c r="O15" s="140"/>
      <c r="P15" s="126"/>
    </row>
    <row r="16" spans="1:16" ht="26.25" x14ac:dyDescent="0.4">
      <c r="A16" s="139"/>
      <c r="B16" s="139"/>
      <c r="C16" s="322"/>
      <c r="D16" s="138"/>
      <c r="E16" s="138"/>
      <c r="F16" s="137"/>
      <c r="G16" s="126"/>
      <c r="H16" s="138"/>
      <c r="I16" s="139">
        <v>2436</v>
      </c>
      <c r="J16" s="139" t="s">
        <v>140</v>
      </c>
      <c r="K16" s="323" t="s">
        <v>540</v>
      </c>
      <c r="L16" s="140">
        <v>1167569559</v>
      </c>
      <c r="M16" s="140"/>
      <c r="N16" s="137">
        <v>88556</v>
      </c>
      <c r="O16" s="140"/>
      <c r="P16" s="126"/>
    </row>
    <row r="17" spans="1:16" ht="26.25" x14ac:dyDescent="0.4">
      <c r="A17" s="139"/>
      <c r="B17" s="139"/>
      <c r="C17" s="141"/>
      <c r="D17" s="138"/>
      <c r="E17" s="138"/>
      <c r="F17" s="138"/>
      <c r="G17" s="126"/>
      <c r="H17" s="138"/>
      <c r="I17" s="139">
        <v>2460</v>
      </c>
      <c r="J17" s="139" t="s">
        <v>152</v>
      </c>
      <c r="K17" s="323" t="s">
        <v>541</v>
      </c>
      <c r="L17" s="140">
        <v>2487115949</v>
      </c>
      <c r="M17" s="140"/>
      <c r="N17" s="137">
        <v>3417498233</v>
      </c>
      <c r="O17" s="140"/>
      <c r="P17" s="126"/>
    </row>
    <row r="18" spans="1:16" ht="26.25" x14ac:dyDescent="0.4">
      <c r="A18" s="317">
        <v>13</v>
      </c>
      <c r="B18" s="317" t="s">
        <v>27</v>
      </c>
      <c r="C18" s="308">
        <v>7</v>
      </c>
      <c r="D18" s="318">
        <v>3033783993</v>
      </c>
      <c r="E18" s="315"/>
      <c r="F18" s="318">
        <v>4013415747</v>
      </c>
      <c r="G18" s="126"/>
      <c r="H18" s="138"/>
      <c r="I18" s="139">
        <v>2490</v>
      </c>
      <c r="J18" s="139" t="s">
        <v>155</v>
      </c>
      <c r="K18" s="323" t="s">
        <v>542</v>
      </c>
      <c r="L18" s="140">
        <v>1687694070</v>
      </c>
      <c r="M18" s="140"/>
      <c r="N18" s="137">
        <v>2154987106</v>
      </c>
      <c r="O18" s="140"/>
      <c r="P18" s="126"/>
    </row>
    <row r="19" spans="1:16" ht="26.25" x14ac:dyDescent="0.4">
      <c r="A19" s="317"/>
      <c r="B19" s="317"/>
      <c r="C19" s="322"/>
      <c r="D19" s="315"/>
      <c r="E19" s="315"/>
      <c r="F19" s="137"/>
      <c r="G19" s="126"/>
      <c r="H19" s="138"/>
      <c r="I19" s="312"/>
      <c r="J19" s="312"/>
      <c r="K19" s="312"/>
      <c r="L19" s="312"/>
      <c r="M19" s="312"/>
      <c r="N19" s="312"/>
      <c r="O19" s="140"/>
      <c r="P19" s="126"/>
    </row>
    <row r="20" spans="1:16" ht="26.25" x14ac:dyDescent="0.4">
      <c r="A20" s="139">
        <v>1384</v>
      </c>
      <c r="B20" s="139" t="s">
        <v>29</v>
      </c>
      <c r="C20" s="322" t="s">
        <v>531</v>
      </c>
      <c r="D20" s="138">
        <v>3650601572</v>
      </c>
      <c r="E20" s="138"/>
      <c r="F20" s="138">
        <v>4607435470</v>
      </c>
      <c r="G20" s="126"/>
      <c r="H20" s="138"/>
      <c r="I20" s="139"/>
      <c r="J20" s="139"/>
      <c r="K20" s="323"/>
      <c r="L20" s="140"/>
      <c r="M20" s="140"/>
      <c r="N20" s="137"/>
      <c r="O20" s="140"/>
      <c r="P20" s="126"/>
    </row>
    <row r="21" spans="1:16" ht="26.25" x14ac:dyDescent="0.4">
      <c r="A21" s="139">
        <v>1385</v>
      </c>
      <c r="B21" s="139" t="s">
        <v>42</v>
      </c>
      <c r="C21" s="322" t="s">
        <v>532</v>
      </c>
      <c r="D21" s="138">
        <v>639434748</v>
      </c>
      <c r="E21" s="138"/>
      <c r="F21" s="138">
        <v>328676576</v>
      </c>
      <c r="G21" s="126"/>
      <c r="H21" s="138"/>
      <c r="I21" s="317">
        <v>25</v>
      </c>
      <c r="J21" s="317" t="s">
        <v>161</v>
      </c>
      <c r="K21" s="323"/>
      <c r="L21" s="319">
        <v>24342602592</v>
      </c>
      <c r="M21" s="320"/>
      <c r="N21" s="319">
        <v>29260719546</v>
      </c>
      <c r="O21" s="140"/>
      <c r="P21" s="126"/>
    </row>
    <row r="22" spans="1:16" ht="26.25" x14ac:dyDescent="0.4">
      <c r="A22" s="139">
        <v>1386</v>
      </c>
      <c r="B22" s="139" t="s">
        <v>45</v>
      </c>
      <c r="C22" s="322" t="s">
        <v>460</v>
      </c>
      <c r="D22" s="138">
        <v>-1256252327</v>
      </c>
      <c r="E22" s="138"/>
      <c r="F22" s="138">
        <v>-922696299</v>
      </c>
      <c r="G22" s="126"/>
      <c r="H22" s="315"/>
      <c r="I22" s="312"/>
      <c r="J22" s="312"/>
      <c r="K22" s="312"/>
      <c r="L22" s="312"/>
      <c r="M22" s="312"/>
      <c r="N22" s="312"/>
      <c r="O22" s="140"/>
      <c r="P22" s="126"/>
    </row>
    <row r="23" spans="1:16" ht="26.25" x14ac:dyDescent="0.4">
      <c r="A23" s="139"/>
      <c r="B23" s="139"/>
      <c r="C23" s="322"/>
      <c r="D23" s="138"/>
      <c r="E23" s="138"/>
      <c r="F23" s="137"/>
      <c r="G23" s="126"/>
      <c r="H23" s="315"/>
      <c r="I23" s="139">
        <v>2511</v>
      </c>
      <c r="J23" s="139" t="s">
        <v>163</v>
      </c>
      <c r="K23" s="323" t="s">
        <v>543</v>
      </c>
      <c r="L23" s="140">
        <v>23007913839</v>
      </c>
      <c r="M23" s="140"/>
      <c r="N23" s="137">
        <v>28211242251</v>
      </c>
      <c r="O23" s="320"/>
      <c r="P23" s="126"/>
    </row>
    <row r="24" spans="1:16" ht="26.25" x14ac:dyDescent="0.4">
      <c r="A24" s="139"/>
      <c r="B24" s="139"/>
      <c r="C24" s="141"/>
      <c r="D24" s="138"/>
      <c r="E24" s="138"/>
      <c r="F24" s="138"/>
      <c r="G24" s="126"/>
      <c r="H24" s="138"/>
      <c r="I24" s="139">
        <v>2512</v>
      </c>
      <c r="J24" s="139" t="s">
        <v>177</v>
      </c>
      <c r="K24" s="323" t="s">
        <v>544</v>
      </c>
      <c r="L24" s="140">
        <v>1334688753</v>
      </c>
      <c r="M24" s="140"/>
      <c r="N24" s="137">
        <v>1049477295</v>
      </c>
      <c r="O24" s="142"/>
      <c r="P24" s="126"/>
    </row>
    <row r="25" spans="1:16" ht="26.25" x14ac:dyDescent="0.4">
      <c r="A25" s="317">
        <v>14</v>
      </c>
      <c r="B25" s="317" t="s">
        <v>47</v>
      </c>
      <c r="C25" s="308">
        <v>8</v>
      </c>
      <c r="D25" s="318">
        <v>63548201</v>
      </c>
      <c r="E25" s="315"/>
      <c r="F25" s="318">
        <v>50120066</v>
      </c>
      <c r="G25" s="126"/>
      <c r="H25" s="138"/>
      <c r="I25" s="312"/>
      <c r="J25" s="312"/>
      <c r="K25" s="312"/>
      <c r="L25" s="312"/>
      <c r="M25" s="312"/>
      <c r="N25" s="312"/>
      <c r="O25" s="140"/>
      <c r="P25" s="126"/>
    </row>
    <row r="26" spans="1:16" ht="26.25" x14ac:dyDescent="0.4">
      <c r="A26" s="139"/>
      <c r="B26" s="139"/>
      <c r="C26" s="141"/>
      <c r="D26" s="138"/>
      <c r="E26" s="138"/>
      <c r="F26" s="138"/>
      <c r="G26" s="126"/>
      <c r="H26" s="138"/>
      <c r="I26" s="139"/>
      <c r="J26" s="139"/>
      <c r="K26" s="321"/>
      <c r="L26" s="140"/>
      <c r="M26" s="140"/>
      <c r="N26" s="140"/>
      <c r="O26" s="140"/>
      <c r="P26" s="126"/>
    </row>
    <row r="27" spans="1:16" ht="26.25" x14ac:dyDescent="0.4">
      <c r="A27" s="139">
        <v>1415</v>
      </c>
      <c r="B27" s="139" t="s">
        <v>49</v>
      </c>
      <c r="C27" s="322"/>
      <c r="D27" s="138">
        <v>63548201</v>
      </c>
      <c r="E27" s="138"/>
      <c r="F27" s="138">
        <v>50120066</v>
      </c>
      <c r="G27" s="126"/>
      <c r="H27" s="138"/>
      <c r="I27" s="317">
        <v>27</v>
      </c>
      <c r="J27" s="317" t="s">
        <v>181</v>
      </c>
      <c r="K27" s="323" t="s">
        <v>545</v>
      </c>
      <c r="L27" s="319">
        <v>6940998725</v>
      </c>
      <c r="M27" s="320"/>
      <c r="N27" s="319">
        <v>5011658060</v>
      </c>
      <c r="O27" s="140"/>
      <c r="P27" s="126"/>
    </row>
    <row r="28" spans="1:16" ht="26.25" x14ac:dyDescent="0.4">
      <c r="A28" s="139"/>
      <c r="B28" s="139"/>
      <c r="C28" s="322"/>
      <c r="D28" s="138"/>
      <c r="E28" s="138"/>
      <c r="F28" s="137"/>
      <c r="G28" s="126"/>
      <c r="H28" s="138"/>
      <c r="I28" s="139">
        <v>2701</v>
      </c>
      <c r="J28" s="139" t="s">
        <v>183</v>
      </c>
      <c r="K28" s="308" t="s">
        <v>546</v>
      </c>
      <c r="L28" s="140">
        <v>6940998725</v>
      </c>
      <c r="M28" s="140"/>
      <c r="N28" s="140">
        <v>5011658060</v>
      </c>
      <c r="O28" s="320"/>
      <c r="P28" s="126"/>
    </row>
    <row r="29" spans="1:16" ht="26.25" x14ac:dyDescent="0.4">
      <c r="A29" s="317">
        <v>19</v>
      </c>
      <c r="B29" s="317" t="s">
        <v>96</v>
      </c>
      <c r="C29" s="323"/>
      <c r="D29" s="318">
        <v>61005786435</v>
      </c>
      <c r="E29" s="315"/>
      <c r="F29" s="318">
        <v>36366784154</v>
      </c>
      <c r="G29" s="126"/>
      <c r="H29" s="138"/>
      <c r="I29" s="139"/>
      <c r="J29" s="139"/>
      <c r="K29" s="323"/>
      <c r="L29" s="140"/>
      <c r="M29" s="140"/>
      <c r="N29" s="140"/>
      <c r="O29" s="324"/>
      <c r="P29" s="126"/>
    </row>
    <row r="30" spans="1:16" ht="26.25" x14ac:dyDescent="0.4">
      <c r="A30" s="312"/>
      <c r="B30" s="312"/>
      <c r="C30" s="313"/>
      <c r="D30" s="312"/>
      <c r="E30" s="312"/>
      <c r="F30" s="312"/>
      <c r="G30" s="126"/>
      <c r="H30" s="138"/>
      <c r="I30" s="325"/>
      <c r="J30" s="325"/>
      <c r="K30" s="323"/>
      <c r="L30" s="325"/>
      <c r="M30" s="325"/>
      <c r="N30" s="325"/>
      <c r="O30" s="140"/>
      <c r="P30" s="126"/>
    </row>
    <row r="31" spans="1:16" ht="26.25" x14ac:dyDescent="0.4">
      <c r="A31" s="139">
        <v>1905</v>
      </c>
      <c r="B31" s="139" t="s">
        <v>101</v>
      </c>
      <c r="C31" s="308"/>
      <c r="D31" s="143">
        <v>1554360458</v>
      </c>
      <c r="E31" s="143"/>
      <c r="F31" s="151">
        <v>3507322701</v>
      </c>
      <c r="G31" s="126"/>
      <c r="H31" s="138"/>
      <c r="I31" s="317">
        <v>29</v>
      </c>
      <c r="J31" s="317" t="s">
        <v>189</v>
      </c>
      <c r="K31" s="323" t="s">
        <v>547</v>
      </c>
      <c r="L31" s="319">
        <v>11735713295</v>
      </c>
      <c r="M31" s="320"/>
      <c r="N31" s="319">
        <v>76221728070</v>
      </c>
      <c r="O31" s="140"/>
      <c r="P31" s="126"/>
    </row>
    <row r="32" spans="1:16" ht="26.25" x14ac:dyDescent="0.4">
      <c r="A32" s="139">
        <v>1906</v>
      </c>
      <c r="B32" s="139" t="s">
        <v>106</v>
      </c>
      <c r="C32" s="308"/>
      <c r="D32" s="143">
        <v>11768944123</v>
      </c>
      <c r="E32" s="143"/>
      <c r="F32" s="151">
        <v>21474616631</v>
      </c>
      <c r="G32" s="126"/>
      <c r="H32" s="138"/>
      <c r="I32" s="325"/>
      <c r="J32" s="325"/>
      <c r="K32" s="323"/>
      <c r="L32" s="325"/>
      <c r="M32" s="325"/>
      <c r="N32" s="325"/>
      <c r="O32" s="325"/>
      <c r="P32" s="126"/>
    </row>
    <row r="33" spans="1:16" ht="26.25" x14ac:dyDescent="0.4">
      <c r="A33" s="139">
        <v>1908</v>
      </c>
      <c r="B33" s="139" t="s">
        <v>111</v>
      </c>
      <c r="C33" s="308"/>
      <c r="D33" s="143">
        <v>10686421024</v>
      </c>
      <c r="E33" s="143"/>
      <c r="F33" s="151">
        <v>11076004418</v>
      </c>
      <c r="G33" s="126"/>
      <c r="H33" s="138"/>
      <c r="I33" s="139">
        <v>2901</v>
      </c>
      <c r="J33" s="139" t="s">
        <v>461</v>
      </c>
      <c r="K33" s="312"/>
      <c r="L33" s="140">
        <v>0</v>
      </c>
      <c r="M33" s="140"/>
      <c r="N33" s="140">
        <v>0</v>
      </c>
      <c r="O33" s="320"/>
      <c r="P33" s="126"/>
    </row>
    <row r="34" spans="1:16" ht="26.25" x14ac:dyDescent="0.4">
      <c r="A34" s="139">
        <v>1909</v>
      </c>
      <c r="B34" s="139" t="s">
        <v>114</v>
      </c>
      <c r="C34" s="308"/>
      <c r="D34" s="143">
        <v>36996060830</v>
      </c>
      <c r="E34" s="143"/>
      <c r="F34" s="151">
        <v>308840404</v>
      </c>
      <c r="G34" s="126"/>
      <c r="H34" s="138"/>
      <c r="I34" s="139">
        <v>2902</v>
      </c>
      <c r="J34" s="139" t="s">
        <v>191</v>
      </c>
      <c r="K34" s="308"/>
      <c r="L34" s="140">
        <v>11735713295</v>
      </c>
      <c r="M34" s="140"/>
      <c r="N34" s="137">
        <v>76221728070</v>
      </c>
      <c r="O34" s="325"/>
      <c r="P34" s="126"/>
    </row>
    <row r="35" spans="1:16" ht="26.25" x14ac:dyDescent="0.4">
      <c r="A35" s="139"/>
      <c r="B35" s="144"/>
      <c r="C35" s="145"/>
      <c r="D35" s="144"/>
      <c r="E35" s="144"/>
      <c r="F35" s="144"/>
      <c r="G35" s="126"/>
      <c r="H35" s="138"/>
      <c r="I35" s="312"/>
      <c r="J35" s="312"/>
      <c r="K35" s="321"/>
      <c r="L35" s="312"/>
      <c r="M35" s="312"/>
      <c r="N35" s="312"/>
      <c r="O35" s="312"/>
      <c r="P35" s="126"/>
    </row>
    <row r="36" spans="1:16" ht="26.25" x14ac:dyDescent="0.4">
      <c r="A36" s="146"/>
      <c r="B36" s="129" t="s">
        <v>462</v>
      </c>
      <c r="C36" s="322"/>
      <c r="D36" s="309">
        <v>238598568705</v>
      </c>
      <c r="E36" s="310"/>
      <c r="F36" s="309">
        <v>216666515627</v>
      </c>
      <c r="G36" s="126"/>
      <c r="H36" s="326"/>
      <c r="I36" s="147"/>
      <c r="J36" s="129" t="s">
        <v>462</v>
      </c>
      <c r="K36" s="323"/>
      <c r="L36" s="311">
        <v>12376628737</v>
      </c>
      <c r="M36" s="149"/>
      <c r="N36" s="311">
        <v>6075815485</v>
      </c>
      <c r="O36" s="149"/>
      <c r="P36" s="126"/>
    </row>
    <row r="37" spans="1:16" ht="26.25" x14ac:dyDescent="0.4">
      <c r="A37" s="312"/>
      <c r="B37" s="312"/>
      <c r="C37" s="312"/>
      <c r="D37" s="312"/>
      <c r="E37" s="312"/>
      <c r="F37" s="312"/>
      <c r="G37" s="126"/>
      <c r="H37" s="138"/>
      <c r="I37" s="139"/>
      <c r="J37" s="139"/>
      <c r="K37" s="321"/>
      <c r="L37" s="140"/>
      <c r="M37" s="140"/>
      <c r="N37" s="140"/>
      <c r="O37" s="140"/>
      <c r="P37" s="126"/>
    </row>
    <row r="38" spans="1:16" ht="26.25" x14ac:dyDescent="0.4">
      <c r="A38" s="312"/>
      <c r="B38" s="312"/>
      <c r="C38" s="313"/>
      <c r="D38" s="312"/>
      <c r="E38" s="312"/>
      <c r="F38" s="312"/>
      <c r="G38" s="126"/>
      <c r="H38" s="138"/>
      <c r="I38" s="317">
        <v>25</v>
      </c>
      <c r="J38" s="317" t="s">
        <v>161</v>
      </c>
      <c r="K38" s="323"/>
      <c r="L38" s="319">
        <v>12376628737</v>
      </c>
      <c r="M38" s="320"/>
      <c r="N38" s="319">
        <v>6075815485</v>
      </c>
      <c r="O38" s="320"/>
      <c r="P38" s="126"/>
    </row>
    <row r="39" spans="1:16" ht="26.25" x14ac:dyDescent="0.4">
      <c r="A39" s="139"/>
      <c r="B39" s="139"/>
      <c r="C39" s="141"/>
      <c r="D39" s="138"/>
      <c r="E39" s="138"/>
      <c r="F39" s="138"/>
      <c r="G39" s="126"/>
      <c r="H39" s="138"/>
      <c r="I39" s="142"/>
      <c r="J39" s="142"/>
      <c r="K39" s="321"/>
      <c r="L39" s="142"/>
      <c r="M39" s="142"/>
      <c r="N39" s="142"/>
      <c r="O39" s="142"/>
      <c r="P39" s="126"/>
    </row>
    <row r="40" spans="1:16" ht="26.25" x14ac:dyDescent="0.4">
      <c r="A40" s="317">
        <v>16</v>
      </c>
      <c r="B40" s="317" t="s">
        <v>53</v>
      </c>
      <c r="C40" s="322">
        <v>10</v>
      </c>
      <c r="D40" s="318">
        <v>233322750904</v>
      </c>
      <c r="E40" s="315"/>
      <c r="F40" s="318">
        <v>210636499581</v>
      </c>
      <c r="G40" s="126"/>
      <c r="H40" s="138"/>
      <c r="I40" s="139"/>
      <c r="J40" s="139"/>
      <c r="K40" s="321"/>
      <c r="L40" s="140"/>
      <c r="M40" s="140"/>
      <c r="N40" s="140"/>
      <c r="O40" s="140"/>
      <c r="P40" s="126"/>
    </row>
    <row r="41" spans="1:16" ht="26.25" x14ac:dyDescent="0.4">
      <c r="A41" s="317"/>
      <c r="B41" s="317"/>
      <c r="C41" s="322"/>
      <c r="D41" s="315"/>
      <c r="E41" s="315"/>
      <c r="F41" s="315"/>
      <c r="G41" s="126"/>
      <c r="H41" s="138"/>
      <c r="I41" s="139"/>
      <c r="J41" s="139"/>
      <c r="K41" s="323"/>
      <c r="L41" s="140"/>
      <c r="M41" s="140"/>
      <c r="N41" s="137"/>
      <c r="O41" s="312"/>
      <c r="P41" s="126"/>
    </row>
    <row r="42" spans="1:16" ht="26.25" x14ac:dyDescent="0.4">
      <c r="A42" s="317"/>
      <c r="B42" s="317"/>
      <c r="C42" s="327"/>
      <c r="D42" s="315"/>
      <c r="E42" s="315"/>
      <c r="F42" s="315"/>
      <c r="G42" s="126"/>
      <c r="H42" s="138"/>
      <c r="I42" s="139">
        <v>2512</v>
      </c>
      <c r="J42" s="139" t="s">
        <v>177</v>
      </c>
      <c r="K42" s="323" t="s">
        <v>544</v>
      </c>
      <c r="L42" s="140">
        <v>12376628737</v>
      </c>
      <c r="M42" s="140"/>
      <c r="N42" s="137">
        <v>6075815485</v>
      </c>
      <c r="O42" s="312"/>
      <c r="P42" s="126"/>
    </row>
    <row r="43" spans="1:16" ht="26.25" x14ac:dyDescent="0.4">
      <c r="A43" s="139">
        <v>1605</v>
      </c>
      <c r="B43" s="139" t="s">
        <v>55</v>
      </c>
      <c r="C43" s="322" t="s">
        <v>537</v>
      </c>
      <c r="D43" s="138">
        <v>38286464722</v>
      </c>
      <c r="E43" s="138"/>
      <c r="F43" s="137">
        <v>38286464722</v>
      </c>
      <c r="G43" s="126"/>
      <c r="H43" s="138"/>
      <c r="I43" s="139"/>
      <c r="J43" s="139"/>
      <c r="K43" s="321"/>
      <c r="L43" s="140"/>
      <c r="M43" s="140"/>
      <c r="N43" s="137"/>
      <c r="O43" s="312"/>
      <c r="P43" s="126"/>
    </row>
    <row r="44" spans="1:16" ht="26.25" x14ac:dyDescent="0.4">
      <c r="A44" s="139">
        <v>1615</v>
      </c>
      <c r="B44" s="139" t="s">
        <v>59</v>
      </c>
      <c r="C44" s="322" t="s">
        <v>533</v>
      </c>
      <c r="D44" s="138">
        <v>71652492085</v>
      </c>
      <c r="E44" s="138"/>
      <c r="F44" s="137">
        <v>55862456731</v>
      </c>
      <c r="G44" s="126"/>
      <c r="H44" s="138"/>
      <c r="I44" s="139"/>
      <c r="J44" s="139"/>
      <c r="K44" s="323"/>
      <c r="L44" s="140"/>
      <c r="M44" s="140"/>
      <c r="N44" s="140"/>
      <c r="O44" s="140"/>
      <c r="P44" s="126"/>
    </row>
    <row r="45" spans="1:16" ht="27" thickBot="1" x14ac:dyDescent="0.45">
      <c r="A45" s="139">
        <v>1635</v>
      </c>
      <c r="B45" s="139" t="s">
        <v>63</v>
      </c>
      <c r="C45" s="322" t="s">
        <v>534</v>
      </c>
      <c r="D45" s="138">
        <v>27484208</v>
      </c>
      <c r="E45" s="138"/>
      <c r="F45" s="137">
        <v>26880560</v>
      </c>
      <c r="G45" s="126"/>
      <c r="H45" s="138"/>
      <c r="I45" s="148"/>
      <c r="J45" s="129" t="s">
        <v>463</v>
      </c>
      <c r="K45" s="322"/>
      <c r="L45" s="328">
        <v>86445299004</v>
      </c>
      <c r="M45" s="149"/>
      <c r="N45" s="328">
        <v>123186336556</v>
      </c>
      <c r="O45" s="320"/>
      <c r="P45" s="126"/>
    </row>
    <row r="46" spans="1:16" ht="27" thickTop="1" x14ac:dyDescent="0.4">
      <c r="A46" s="139">
        <v>1640</v>
      </c>
      <c r="B46" s="139" t="s">
        <v>67</v>
      </c>
      <c r="C46" s="322" t="s">
        <v>537</v>
      </c>
      <c r="D46" s="138">
        <v>99833380291</v>
      </c>
      <c r="E46" s="138"/>
      <c r="F46" s="137">
        <v>91281362963</v>
      </c>
      <c r="G46" s="126"/>
      <c r="H46" s="138"/>
      <c r="I46" s="325"/>
      <c r="J46" s="325"/>
      <c r="K46" s="323"/>
      <c r="L46" s="325"/>
      <c r="M46" s="325"/>
      <c r="N46" s="325"/>
      <c r="O46" s="325"/>
      <c r="P46" s="126"/>
    </row>
    <row r="47" spans="1:16" ht="26.25" x14ac:dyDescent="0.4">
      <c r="A47" s="139">
        <v>1655</v>
      </c>
      <c r="B47" s="139" t="s">
        <v>72</v>
      </c>
      <c r="C47" s="322" t="s">
        <v>534</v>
      </c>
      <c r="D47" s="138">
        <v>3131176908</v>
      </c>
      <c r="E47" s="138"/>
      <c r="F47" s="137">
        <v>3012952561</v>
      </c>
      <c r="G47" s="126"/>
      <c r="H47" s="138"/>
      <c r="I47" s="139"/>
      <c r="J47" s="139"/>
      <c r="K47" s="322"/>
      <c r="L47" s="140"/>
      <c r="M47" s="140"/>
      <c r="N47" s="140"/>
      <c r="O47" s="140"/>
      <c r="P47" s="126"/>
    </row>
    <row r="48" spans="1:16" ht="26.25" x14ac:dyDescent="0.4">
      <c r="A48" s="139">
        <v>1665</v>
      </c>
      <c r="B48" s="139" t="s">
        <v>78</v>
      </c>
      <c r="C48" s="322" t="s">
        <v>534</v>
      </c>
      <c r="D48" s="138">
        <v>41640701190</v>
      </c>
      <c r="E48" s="138"/>
      <c r="F48" s="137">
        <v>42431208980</v>
      </c>
      <c r="G48" s="126"/>
      <c r="H48" s="138"/>
      <c r="I48" s="139"/>
      <c r="J48" s="139"/>
      <c r="K48" s="141"/>
      <c r="L48" s="140"/>
      <c r="M48" s="140"/>
      <c r="N48" s="140"/>
      <c r="O48" s="140"/>
      <c r="P48" s="126"/>
    </row>
    <row r="49" spans="1:16" ht="26.25" x14ac:dyDescent="0.4">
      <c r="A49" s="139">
        <v>1670</v>
      </c>
      <c r="B49" s="139" t="s">
        <v>84</v>
      </c>
      <c r="C49" s="322" t="s">
        <v>534</v>
      </c>
      <c r="D49" s="138">
        <v>32372341696</v>
      </c>
      <c r="E49" s="138"/>
      <c r="F49" s="137">
        <v>32118871139</v>
      </c>
      <c r="G49" s="126"/>
      <c r="H49" s="138"/>
      <c r="I49" s="129">
        <v>3</v>
      </c>
      <c r="J49" s="129" t="s">
        <v>193</v>
      </c>
      <c r="K49" s="322">
        <v>27</v>
      </c>
      <c r="L49" s="149"/>
      <c r="M49" s="149"/>
      <c r="N49" s="149"/>
      <c r="O49" s="312"/>
      <c r="P49" s="126"/>
    </row>
    <row r="50" spans="1:16" ht="26.25" x14ac:dyDescent="0.4">
      <c r="A50" s="139">
        <v>1680</v>
      </c>
      <c r="B50" s="139" t="s">
        <v>88</v>
      </c>
      <c r="C50" s="322" t="s">
        <v>534</v>
      </c>
      <c r="D50" s="138">
        <v>11726158808</v>
      </c>
      <c r="E50" s="138"/>
      <c r="F50" s="137">
        <v>11722759068</v>
      </c>
      <c r="G50" s="126"/>
      <c r="H50" s="138"/>
      <c r="I50" s="329"/>
      <c r="J50" s="329"/>
      <c r="K50" s="330"/>
      <c r="L50" s="150"/>
      <c r="M50" s="150"/>
      <c r="N50" s="150"/>
      <c r="O50" s="312"/>
      <c r="P50" s="126"/>
    </row>
    <row r="51" spans="1:16" ht="26.25" x14ac:dyDescent="0.4">
      <c r="A51" s="139">
        <v>1685</v>
      </c>
      <c r="B51" s="139" t="s">
        <v>91</v>
      </c>
      <c r="C51" s="322"/>
      <c r="D51" s="138">
        <v>-65347449004</v>
      </c>
      <c r="E51" s="138"/>
      <c r="F51" s="137">
        <v>-64106457143</v>
      </c>
      <c r="G51" s="126"/>
      <c r="H51" s="138"/>
      <c r="I51" s="317">
        <v>31</v>
      </c>
      <c r="J51" s="317" t="s">
        <v>464</v>
      </c>
      <c r="K51" s="323"/>
      <c r="L51" s="318">
        <v>216256388330</v>
      </c>
      <c r="M51" s="315"/>
      <c r="N51" s="318">
        <v>134035498968</v>
      </c>
      <c r="O51" s="312"/>
      <c r="P51" s="126"/>
    </row>
    <row r="52" spans="1:16" ht="26.25" x14ac:dyDescent="0.4">
      <c r="A52" s="139"/>
      <c r="B52" s="139"/>
      <c r="C52" s="141"/>
      <c r="D52" s="138"/>
      <c r="E52" s="138"/>
      <c r="F52" s="138"/>
      <c r="G52" s="126"/>
      <c r="H52" s="144"/>
      <c r="I52" s="144"/>
      <c r="J52" s="144"/>
      <c r="K52" s="145"/>
      <c r="L52" s="144"/>
      <c r="M52" s="144"/>
      <c r="N52" s="144"/>
      <c r="O52" s="140"/>
      <c r="P52" s="126"/>
    </row>
    <row r="53" spans="1:16" ht="26.25" x14ac:dyDescent="0.4">
      <c r="A53" s="139"/>
      <c r="B53" s="139"/>
      <c r="C53" s="322"/>
      <c r="D53" s="138"/>
      <c r="E53" s="138"/>
      <c r="F53" s="138"/>
      <c r="G53" s="126"/>
      <c r="H53" s="315"/>
      <c r="I53" s="139" t="s">
        <v>196</v>
      </c>
      <c r="J53" s="139" t="s">
        <v>197</v>
      </c>
      <c r="K53" s="322"/>
      <c r="L53" s="140">
        <v>22612118715</v>
      </c>
      <c r="M53" s="140"/>
      <c r="N53" s="140">
        <v>22612118715</v>
      </c>
      <c r="O53" s="149"/>
      <c r="P53" s="126"/>
    </row>
    <row r="54" spans="1:16" ht="26.25" x14ac:dyDescent="0.4">
      <c r="A54" s="317">
        <v>19</v>
      </c>
      <c r="B54" s="317" t="s">
        <v>96</v>
      </c>
      <c r="C54" s="322"/>
      <c r="D54" s="318">
        <v>5275817801</v>
      </c>
      <c r="E54" s="315"/>
      <c r="F54" s="318">
        <v>6030016046</v>
      </c>
      <c r="G54" s="126"/>
      <c r="H54" s="315"/>
      <c r="I54" s="139" t="s">
        <v>202</v>
      </c>
      <c r="J54" s="139" t="s">
        <v>203</v>
      </c>
      <c r="K54" s="322"/>
      <c r="L54" s="140">
        <v>10447893322</v>
      </c>
      <c r="M54" s="140"/>
      <c r="N54" s="140">
        <v>-71273732864</v>
      </c>
      <c r="O54" s="146"/>
      <c r="P54" s="126"/>
    </row>
    <row r="55" spans="1:16" ht="26.25" x14ac:dyDescent="0.4">
      <c r="A55" s="331"/>
      <c r="B55" s="331"/>
      <c r="C55" s="332"/>
      <c r="D55" s="331"/>
      <c r="E55" s="331"/>
      <c r="F55" s="331"/>
      <c r="G55" s="126"/>
      <c r="H55" s="138"/>
      <c r="I55" s="139">
        <v>310900</v>
      </c>
      <c r="J55" s="139" t="s">
        <v>200</v>
      </c>
      <c r="K55" s="313" t="s">
        <v>550</v>
      </c>
      <c r="L55" s="140">
        <v>183196376293</v>
      </c>
      <c r="M55" s="140"/>
      <c r="N55" s="137">
        <v>182697113117</v>
      </c>
      <c r="O55" s="146"/>
      <c r="P55" s="126"/>
    </row>
    <row r="56" spans="1:16" ht="26.25" x14ac:dyDescent="0.4">
      <c r="A56" s="139">
        <v>1902</v>
      </c>
      <c r="B56" s="139" t="s">
        <v>98</v>
      </c>
      <c r="C56" s="322" t="s">
        <v>536</v>
      </c>
      <c r="D56" s="143">
        <v>3850177675</v>
      </c>
      <c r="E56" s="143"/>
      <c r="F56" s="151">
        <v>4365254185</v>
      </c>
      <c r="G56" s="126"/>
      <c r="H56" s="138"/>
      <c r="I56" s="312"/>
      <c r="J56" s="312"/>
      <c r="K56" s="312"/>
      <c r="L56" s="312"/>
      <c r="M56" s="312"/>
      <c r="N56" s="312"/>
      <c r="O56" s="149"/>
      <c r="P56" s="126"/>
    </row>
    <row r="57" spans="1:16" ht="26.25" x14ac:dyDescent="0.4">
      <c r="A57" s="139">
        <v>1905</v>
      </c>
      <c r="B57" s="139" t="s">
        <v>101</v>
      </c>
      <c r="C57" s="322" t="s">
        <v>536</v>
      </c>
      <c r="D57" s="143">
        <v>1139012418</v>
      </c>
      <c r="E57" s="143"/>
      <c r="F57" s="151">
        <v>1295260106</v>
      </c>
      <c r="G57" s="126"/>
      <c r="H57" s="138"/>
      <c r="I57" s="312"/>
      <c r="J57" s="312"/>
      <c r="K57" s="312"/>
      <c r="L57" s="312"/>
      <c r="M57" s="312"/>
      <c r="N57" s="312"/>
      <c r="O57" s="150"/>
      <c r="P57" s="126"/>
    </row>
    <row r="58" spans="1:16" ht="26.25" x14ac:dyDescent="0.4">
      <c r="A58" s="139">
        <v>1970</v>
      </c>
      <c r="B58" s="139" t="s">
        <v>117</v>
      </c>
      <c r="C58" s="322">
        <v>14</v>
      </c>
      <c r="D58" s="143">
        <v>10114051290</v>
      </c>
      <c r="E58" s="143"/>
      <c r="F58" s="151">
        <v>10114051290</v>
      </c>
      <c r="G58" s="126"/>
      <c r="H58" s="138"/>
      <c r="I58" s="312"/>
      <c r="J58" s="312"/>
      <c r="K58" s="312"/>
      <c r="L58" s="312"/>
      <c r="M58" s="312"/>
      <c r="N58" s="312"/>
      <c r="O58" s="315"/>
      <c r="P58" s="126"/>
    </row>
    <row r="59" spans="1:16" ht="27" thickBot="1" x14ac:dyDescent="0.45">
      <c r="A59" s="139">
        <v>1975</v>
      </c>
      <c r="B59" s="139" t="s">
        <v>120</v>
      </c>
      <c r="C59" s="322" t="s">
        <v>535</v>
      </c>
      <c r="D59" s="143">
        <v>-9827423582</v>
      </c>
      <c r="E59" s="143"/>
      <c r="F59" s="151">
        <v>-9744549535</v>
      </c>
      <c r="G59" s="126"/>
      <c r="H59" s="138"/>
      <c r="I59" s="325"/>
      <c r="J59" s="129" t="s">
        <v>465</v>
      </c>
      <c r="K59" s="322"/>
      <c r="L59" s="328">
        <v>216256388330</v>
      </c>
      <c r="M59" s="149"/>
      <c r="N59" s="328">
        <v>134035498968</v>
      </c>
      <c r="O59" s="144"/>
      <c r="P59" s="126"/>
    </row>
    <row r="60" spans="1:16" ht="27" thickTop="1" x14ac:dyDescent="0.4">
      <c r="A60" s="317"/>
      <c r="B60" s="317"/>
      <c r="C60" s="327"/>
      <c r="D60" s="315"/>
      <c r="E60" s="315"/>
      <c r="F60" s="315"/>
      <c r="G60" s="126"/>
      <c r="H60" s="138"/>
      <c r="I60" s="139"/>
      <c r="J60" s="139"/>
      <c r="K60" s="141"/>
      <c r="L60" s="140"/>
      <c r="M60" s="140"/>
      <c r="N60" s="140"/>
      <c r="O60" s="149"/>
      <c r="P60" s="126"/>
    </row>
    <row r="61" spans="1:16" ht="26.25" x14ac:dyDescent="0.4">
      <c r="A61" s="333"/>
      <c r="B61" s="334"/>
      <c r="C61" s="335"/>
      <c r="D61" s="336"/>
      <c r="E61" s="336"/>
      <c r="F61" s="336"/>
      <c r="G61" s="126"/>
      <c r="H61" s="138"/>
      <c r="I61" s="337"/>
      <c r="J61" s="337"/>
      <c r="K61" s="337"/>
      <c r="L61" s="337"/>
      <c r="M61" s="337"/>
      <c r="N61" s="337"/>
      <c r="O61" s="337"/>
      <c r="P61" s="126"/>
    </row>
    <row r="62" spans="1:16" ht="27" thickBot="1" x14ac:dyDescent="0.45">
      <c r="A62" s="333"/>
      <c r="B62" s="129" t="s">
        <v>466</v>
      </c>
      <c r="C62" s="322"/>
      <c r="D62" s="338">
        <v>302701687334</v>
      </c>
      <c r="E62" s="310"/>
      <c r="F62" s="338">
        <v>257221835524</v>
      </c>
      <c r="G62" s="126"/>
      <c r="H62" s="138"/>
      <c r="I62" s="127"/>
      <c r="J62" s="129" t="s">
        <v>467</v>
      </c>
      <c r="K62" s="322"/>
      <c r="L62" s="328">
        <v>302701687334</v>
      </c>
      <c r="M62" s="149"/>
      <c r="N62" s="328">
        <v>257221835524</v>
      </c>
      <c r="O62" s="149"/>
      <c r="P62" s="126"/>
    </row>
    <row r="63" spans="1:16" ht="27" thickTop="1" x14ac:dyDescent="0.4">
      <c r="A63" s="333"/>
      <c r="B63" s="129"/>
      <c r="C63" s="339"/>
      <c r="D63" s="310"/>
      <c r="E63" s="310"/>
      <c r="F63" s="310"/>
      <c r="G63" s="126"/>
      <c r="H63" s="310"/>
      <c r="I63" s="312"/>
      <c r="J63" s="312"/>
      <c r="K63" s="312"/>
      <c r="L63" s="312"/>
      <c r="M63" s="312"/>
      <c r="N63" s="312"/>
      <c r="O63" s="312"/>
      <c r="P63" s="126"/>
    </row>
    <row r="64" spans="1:16" ht="26.25" x14ac:dyDescent="0.4">
      <c r="A64" s="129">
        <v>8</v>
      </c>
      <c r="B64" s="129" t="s">
        <v>345</v>
      </c>
      <c r="C64" s="322" t="s">
        <v>548</v>
      </c>
      <c r="D64" s="311">
        <v>0</v>
      </c>
      <c r="E64" s="149"/>
      <c r="F64" s="311">
        <v>0</v>
      </c>
      <c r="G64" s="126"/>
      <c r="H64" s="138"/>
      <c r="I64" s="129">
        <v>9</v>
      </c>
      <c r="J64" s="129" t="s">
        <v>379</v>
      </c>
      <c r="K64" s="322" t="s">
        <v>549</v>
      </c>
      <c r="L64" s="311">
        <v>0</v>
      </c>
      <c r="M64" s="149"/>
      <c r="N64" s="311">
        <v>0</v>
      </c>
      <c r="O64" s="149"/>
      <c r="P64" s="126"/>
    </row>
    <row r="65" spans="1:17" ht="26.25" x14ac:dyDescent="0.4">
      <c r="A65" s="317">
        <v>81</v>
      </c>
      <c r="B65" s="317" t="s">
        <v>468</v>
      </c>
      <c r="C65" s="322"/>
      <c r="D65" s="315">
        <v>15340177589</v>
      </c>
      <c r="E65" s="315"/>
      <c r="F65" s="340">
        <v>906292988</v>
      </c>
      <c r="G65" s="126"/>
      <c r="H65" s="315"/>
      <c r="I65" s="317">
        <v>91</v>
      </c>
      <c r="J65" s="317" t="s">
        <v>381</v>
      </c>
      <c r="K65" s="322"/>
      <c r="L65" s="320">
        <v>25040654327</v>
      </c>
      <c r="M65" s="320"/>
      <c r="N65" s="340">
        <v>35118802020</v>
      </c>
      <c r="O65" s="320"/>
      <c r="P65" s="126"/>
    </row>
    <row r="66" spans="1:17" ht="26.25" x14ac:dyDescent="0.4">
      <c r="A66" s="317">
        <v>83</v>
      </c>
      <c r="B66" s="317" t="s">
        <v>351</v>
      </c>
      <c r="C66" s="322"/>
      <c r="D66" s="315">
        <v>5714120476</v>
      </c>
      <c r="E66" s="315"/>
      <c r="F66" s="340">
        <v>4086731044</v>
      </c>
      <c r="G66" s="126"/>
      <c r="H66" s="315"/>
      <c r="I66" s="317">
        <v>93</v>
      </c>
      <c r="J66" s="317" t="s">
        <v>388</v>
      </c>
      <c r="K66" s="322"/>
      <c r="L66" s="320">
        <v>1414103102</v>
      </c>
      <c r="M66" s="320"/>
      <c r="N66" s="340">
        <v>1414103102</v>
      </c>
      <c r="O66" s="320"/>
      <c r="P66" s="126"/>
    </row>
    <row r="67" spans="1:17" ht="26.25" x14ac:dyDescent="0.4">
      <c r="A67" s="317">
        <v>89</v>
      </c>
      <c r="B67" s="317" t="s">
        <v>366</v>
      </c>
      <c r="C67" s="322"/>
      <c r="D67" s="315">
        <v>-21054298065</v>
      </c>
      <c r="E67" s="315"/>
      <c r="F67" s="340">
        <v>-4993024032</v>
      </c>
      <c r="G67" s="126"/>
      <c r="H67" s="152"/>
      <c r="I67" s="317">
        <v>99</v>
      </c>
      <c r="J67" s="317" t="s">
        <v>395</v>
      </c>
      <c r="K67" s="322"/>
      <c r="L67" s="320">
        <v>-26454757429</v>
      </c>
      <c r="M67" s="320"/>
      <c r="N67" s="340">
        <v>-36532905122</v>
      </c>
      <c r="O67" s="320"/>
      <c r="P67" s="126"/>
    </row>
    <row r="68" spans="1:17" ht="26.25" x14ac:dyDescent="0.4">
      <c r="A68" s="312"/>
      <c r="B68" s="312"/>
      <c r="C68" s="312"/>
      <c r="D68" s="312"/>
      <c r="E68" s="312"/>
      <c r="F68" s="312"/>
      <c r="G68" s="126"/>
      <c r="H68" s="138"/>
      <c r="I68" s="312"/>
      <c r="J68" s="312"/>
      <c r="K68" s="312"/>
      <c r="L68" s="312"/>
      <c r="M68" s="312"/>
      <c r="N68" s="312"/>
      <c r="O68" s="312"/>
      <c r="P68" s="126"/>
    </row>
    <row r="69" spans="1:17" ht="26.25" x14ac:dyDescent="0.4">
      <c r="A69" s="312"/>
      <c r="B69" s="312"/>
      <c r="C69" s="312"/>
      <c r="D69" s="312"/>
      <c r="E69" s="312"/>
      <c r="F69" s="312"/>
      <c r="G69" s="126"/>
      <c r="H69" s="138"/>
      <c r="I69" s="312"/>
      <c r="J69" s="312"/>
      <c r="K69" s="312"/>
      <c r="L69" s="312"/>
      <c r="M69" s="312"/>
      <c r="N69" s="312"/>
      <c r="O69" s="312"/>
      <c r="P69" s="126"/>
    </row>
    <row r="70" spans="1:17" ht="26.25" x14ac:dyDescent="0.4">
      <c r="A70" s="428"/>
      <c r="B70" s="428"/>
      <c r="C70" s="428"/>
      <c r="D70" s="428"/>
      <c r="E70" s="428"/>
      <c r="F70" s="428"/>
      <c r="G70" s="341"/>
      <c r="H70" s="341"/>
      <c r="I70" s="341"/>
      <c r="J70" s="428"/>
      <c r="K70" s="428"/>
      <c r="L70" s="428"/>
      <c r="M70" s="312"/>
      <c r="N70" s="312"/>
      <c r="O70" s="312"/>
      <c r="P70" s="312"/>
      <c r="Q70" s="153"/>
    </row>
    <row r="71" spans="1:17" ht="27.75" customHeight="1" x14ac:dyDescent="0.4">
      <c r="A71" s="429" t="s">
        <v>569</v>
      </c>
      <c r="B71" s="429"/>
      <c r="C71" s="429"/>
      <c r="D71" s="429"/>
      <c r="E71" s="429"/>
      <c r="F71" s="429"/>
      <c r="G71" s="429"/>
      <c r="H71" s="429"/>
      <c r="I71" s="429"/>
      <c r="J71" s="429" t="s">
        <v>405</v>
      </c>
      <c r="K71" s="429"/>
      <c r="L71" s="429"/>
      <c r="M71" s="302"/>
      <c r="N71" s="302"/>
      <c r="O71" s="302"/>
      <c r="P71" s="154"/>
      <c r="Q71" s="153"/>
    </row>
    <row r="72" spans="1:17" ht="27.75" x14ac:dyDescent="0.4">
      <c r="A72" s="427" t="s">
        <v>527</v>
      </c>
      <c r="B72" s="427"/>
      <c r="C72" s="427"/>
      <c r="D72" s="427"/>
      <c r="E72" s="427"/>
      <c r="F72" s="427"/>
      <c r="G72" s="155"/>
      <c r="H72" s="155"/>
      <c r="I72" s="155"/>
      <c r="J72" s="427" t="s">
        <v>407</v>
      </c>
      <c r="K72" s="427"/>
      <c r="L72" s="427"/>
      <c r="M72" s="67"/>
      <c r="N72" s="302"/>
      <c r="O72" s="302"/>
      <c r="P72" s="154"/>
      <c r="Q72" s="153"/>
    </row>
    <row r="73" spans="1:17" ht="26.25" x14ac:dyDescent="0.4">
      <c r="A73" s="432" t="s">
        <v>528</v>
      </c>
      <c r="B73" s="432"/>
      <c r="C73" s="432"/>
      <c r="D73" s="432"/>
      <c r="E73" s="432"/>
      <c r="F73" s="432"/>
      <c r="G73" s="156"/>
      <c r="H73" s="156"/>
      <c r="I73" s="156"/>
      <c r="J73" s="432" t="s">
        <v>409</v>
      </c>
      <c r="K73" s="432"/>
      <c r="L73" s="432"/>
      <c r="M73" s="157"/>
      <c r="N73" s="157"/>
      <c r="O73" s="157"/>
      <c r="P73" s="158"/>
      <c r="Q73" s="153"/>
    </row>
    <row r="74" spans="1:17" ht="27.75" x14ac:dyDescent="0.4">
      <c r="A74" s="433" t="s">
        <v>406</v>
      </c>
      <c r="B74" s="433"/>
      <c r="C74" s="433"/>
      <c r="D74" s="433"/>
      <c r="E74" s="433"/>
      <c r="F74" s="433"/>
      <c r="G74" s="433"/>
      <c r="H74" s="433"/>
      <c r="I74" s="433"/>
      <c r="J74" s="433"/>
      <c r="K74" s="433"/>
      <c r="L74" s="433"/>
      <c r="M74" s="433"/>
      <c r="N74" s="433"/>
      <c r="O74" s="433"/>
      <c r="P74" s="433"/>
      <c r="Q74" s="153"/>
    </row>
    <row r="75" spans="1:17" ht="27.75" x14ac:dyDescent="0.4">
      <c r="A75" s="430" t="s">
        <v>408</v>
      </c>
      <c r="B75" s="430"/>
      <c r="C75" s="430"/>
      <c r="D75" s="430"/>
      <c r="E75" s="430"/>
      <c r="F75" s="430"/>
      <c r="G75" s="430"/>
      <c r="H75" s="430"/>
      <c r="I75" s="430"/>
      <c r="J75" s="430"/>
      <c r="K75" s="430"/>
      <c r="L75" s="430"/>
      <c r="M75" s="430"/>
      <c r="N75" s="430"/>
      <c r="O75" s="159"/>
      <c r="P75" s="159"/>
      <c r="Q75" s="153"/>
    </row>
    <row r="76" spans="1:17" ht="26.25" x14ac:dyDescent="0.4">
      <c r="A76" s="431" t="s">
        <v>410</v>
      </c>
      <c r="B76" s="431"/>
      <c r="C76" s="431"/>
      <c r="D76" s="431"/>
      <c r="E76" s="431"/>
      <c r="F76" s="431"/>
      <c r="G76" s="431"/>
      <c r="H76" s="431"/>
      <c r="I76" s="431"/>
      <c r="J76" s="431"/>
      <c r="K76" s="431"/>
      <c r="L76" s="431"/>
      <c r="M76" s="431"/>
      <c r="N76" s="431"/>
      <c r="O76" s="431"/>
      <c r="P76" s="431"/>
      <c r="Q76" s="153"/>
    </row>
    <row r="77" spans="1:17" ht="20.25" x14ac:dyDescent="0.2">
      <c r="A77" s="385" t="s">
        <v>562</v>
      </c>
      <c r="B77" s="342"/>
    </row>
    <row r="78" spans="1:17" ht="20.25" x14ac:dyDescent="0.2">
      <c r="A78" s="385" t="s">
        <v>567</v>
      </c>
      <c r="B78" s="342"/>
    </row>
    <row r="79" spans="1:17" ht="20.25" x14ac:dyDescent="0.2">
      <c r="A79" s="385" t="s">
        <v>568</v>
      </c>
      <c r="B79" s="342"/>
    </row>
    <row r="80" spans="1:17" ht="20.25" x14ac:dyDescent="0.2">
      <c r="A80" s="386" t="s">
        <v>563</v>
      </c>
      <c r="B80" s="343"/>
    </row>
  </sheetData>
  <mergeCells count="12">
    <mergeCell ref="A75:N75"/>
    <mergeCell ref="A76:P76"/>
    <mergeCell ref="A73:F73"/>
    <mergeCell ref="J73:L73"/>
    <mergeCell ref="A74:P74"/>
    <mergeCell ref="A72:F72"/>
    <mergeCell ref="J72:L72"/>
    <mergeCell ref="A70:F70"/>
    <mergeCell ref="J70:L70"/>
    <mergeCell ref="A71:F71"/>
    <mergeCell ref="G71:I71"/>
    <mergeCell ref="J71:L71"/>
  </mergeCells>
  <printOptions horizontalCentered="1"/>
  <pageMargins left="0.39370078740157483" right="0.39370078740157483" top="0" bottom="0" header="0" footer="0"/>
  <pageSetup scale="2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view="pageBreakPreview" topLeftCell="A43" zoomScale="60" zoomScaleNormal="60" workbookViewId="0">
      <selection activeCell="M68" sqref="M68"/>
    </sheetView>
  </sheetViews>
  <sheetFormatPr baseColWidth="10" defaultRowHeight="15" x14ac:dyDescent="0.25"/>
  <cols>
    <col min="1" max="1" width="17.140625" style="344" customWidth="1"/>
    <col min="2" max="2" width="117.7109375" style="344" bestFit="1" customWidth="1"/>
    <col min="3" max="3" width="10.5703125" style="344" customWidth="1"/>
    <col min="4" max="4" width="38.5703125" style="344" customWidth="1"/>
    <col min="5" max="5" width="5.7109375" style="344" customWidth="1"/>
    <col min="6" max="6" width="37.85546875" style="344" customWidth="1"/>
    <col min="7" max="16384" width="11.42578125" style="344"/>
  </cols>
  <sheetData>
    <row r="1" spans="1:9" ht="23.25" x14ac:dyDescent="0.35">
      <c r="A1" s="362"/>
      <c r="B1" s="363"/>
      <c r="C1" s="363"/>
      <c r="D1" s="363"/>
      <c r="E1" s="363"/>
      <c r="F1" s="363"/>
      <c r="G1" s="304"/>
      <c r="H1" s="304"/>
      <c r="I1" s="304"/>
    </row>
    <row r="2" spans="1:9" ht="27.75" x14ac:dyDescent="0.4">
      <c r="A2" s="364" t="s">
        <v>6</v>
      </c>
      <c r="B2" s="365"/>
      <c r="C2" s="365"/>
      <c r="D2" s="365"/>
      <c r="E2" s="365"/>
      <c r="F2" s="366"/>
      <c r="G2" s="304"/>
      <c r="H2" s="304"/>
      <c r="I2" s="304"/>
    </row>
    <row r="3" spans="1:9" ht="27.75" x14ac:dyDescent="0.4">
      <c r="A3" s="364" t="s">
        <v>470</v>
      </c>
      <c r="B3" s="365"/>
      <c r="C3" s="365"/>
      <c r="D3" s="365"/>
      <c r="E3" s="365"/>
      <c r="F3" s="366"/>
      <c r="G3" s="304"/>
      <c r="H3" s="304"/>
      <c r="I3" s="304"/>
    </row>
    <row r="4" spans="1:9" ht="27.75" x14ac:dyDescent="0.4">
      <c r="A4" s="367" t="s">
        <v>530</v>
      </c>
      <c r="B4" s="365"/>
      <c r="C4" s="365"/>
      <c r="D4" s="365"/>
      <c r="E4" s="365"/>
      <c r="F4" s="366"/>
      <c r="G4" s="304"/>
      <c r="H4" s="304"/>
      <c r="I4" s="304"/>
    </row>
    <row r="5" spans="1:9" ht="25.5" x14ac:dyDescent="0.35">
      <c r="A5" s="368" t="s">
        <v>455</v>
      </c>
      <c r="B5" s="369"/>
      <c r="C5" s="369"/>
      <c r="D5" s="369"/>
      <c r="E5" s="369"/>
      <c r="F5" s="370"/>
      <c r="G5" s="304"/>
      <c r="H5" s="304"/>
      <c r="I5" s="304"/>
    </row>
    <row r="6" spans="1:9" ht="23.25" x14ac:dyDescent="0.35">
      <c r="A6" s="371"/>
      <c r="B6" s="372"/>
      <c r="C6" s="372"/>
      <c r="D6" s="372"/>
      <c r="E6" s="372"/>
      <c r="F6" s="372"/>
      <c r="G6" s="304"/>
      <c r="H6" s="304"/>
      <c r="I6" s="304"/>
    </row>
    <row r="7" spans="1:9" ht="23.25" x14ac:dyDescent="0.35">
      <c r="A7" s="160"/>
      <c r="B7" s="345"/>
      <c r="C7" s="345"/>
      <c r="D7" s="161"/>
      <c r="E7" s="161"/>
      <c r="F7" s="346"/>
      <c r="G7" s="304"/>
      <c r="H7" s="304"/>
      <c r="I7" s="304"/>
    </row>
    <row r="8" spans="1:9" ht="26.25" x14ac:dyDescent="0.4">
      <c r="A8" s="347"/>
      <c r="B8" s="348"/>
      <c r="C8" s="349" t="s">
        <v>456</v>
      </c>
      <c r="D8" s="121">
        <v>45261</v>
      </c>
      <c r="E8" s="122"/>
      <c r="F8" s="162">
        <v>44896</v>
      </c>
      <c r="G8" s="304"/>
      <c r="H8" s="304"/>
      <c r="I8" s="304"/>
    </row>
    <row r="9" spans="1:9" ht="26.25" x14ac:dyDescent="0.4">
      <c r="A9" s="348"/>
      <c r="B9" s="348"/>
      <c r="C9" s="349"/>
      <c r="D9" s="350"/>
      <c r="E9" s="350"/>
      <c r="F9" s="351"/>
      <c r="G9" s="304"/>
      <c r="H9" s="304"/>
      <c r="I9" s="304"/>
    </row>
    <row r="10" spans="1:9" ht="23.25" x14ac:dyDescent="0.35">
      <c r="A10" s="352"/>
      <c r="B10" s="352" t="s">
        <v>207</v>
      </c>
      <c r="C10" s="349">
        <v>28</v>
      </c>
      <c r="D10" s="353">
        <v>1966730821882</v>
      </c>
      <c r="E10" s="354"/>
      <c r="F10" s="354">
        <v>1351446998065</v>
      </c>
      <c r="G10" s="304"/>
      <c r="H10" s="304"/>
      <c r="I10" s="304"/>
    </row>
    <row r="11" spans="1:9" ht="23.25" x14ac:dyDescent="0.35">
      <c r="A11" s="355"/>
      <c r="B11" s="355"/>
      <c r="C11" s="356"/>
      <c r="D11" s="357"/>
      <c r="E11" s="358"/>
      <c r="F11" s="357"/>
      <c r="G11" s="304"/>
      <c r="H11" s="304"/>
      <c r="I11" s="304"/>
    </row>
    <row r="12" spans="1:9" ht="23.25" x14ac:dyDescent="0.35">
      <c r="A12" s="163"/>
      <c r="B12" s="163"/>
      <c r="C12" s="164"/>
      <c r="D12" s="165"/>
      <c r="E12" s="165"/>
      <c r="F12" s="165"/>
      <c r="G12" s="304"/>
      <c r="H12" s="304"/>
      <c r="I12" s="304"/>
    </row>
    <row r="13" spans="1:9" ht="23.25" x14ac:dyDescent="0.35">
      <c r="A13" s="355">
        <v>44</v>
      </c>
      <c r="B13" s="355" t="s">
        <v>209</v>
      </c>
      <c r="C13" s="349" t="s">
        <v>551</v>
      </c>
      <c r="D13" s="358">
        <v>6677961229</v>
      </c>
      <c r="E13" s="358"/>
      <c r="F13" s="358">
        <v>368977554</v>
      </c>
      <c r="G13" s="304"/>
      <c r="H13" s="304"/>
      <c r="I13" s="304"/>
    </row>
    <row r="14" spans="1:9" ht="23.25" x14ac:dyDescent="0.35">
      <c r="A14" s="355"/>
      <c r="B14" s="355"/>
      <c r="C14" s="164"/>
      <c r="D14" s="358"/>
      <c r="E14" s="358"/>
      <c r="F14" s="358"/>
      <c r="G14" s="304"/>
      <c r="H14" s="304"/>
      <c r="I14" s="304"/>
    </row>
    <row r="15" spans="1:9" ht="23.25" x14ac:dyDescent="0.35">
      <c r="A15" s="163">
        <v>4428</v>
      </c>
      <c r="B15" s="163" t="s">
        <v>211</v>
      </c>
      <c r="C15" s="164"/>
      <c r="D15" s="166">
        <v>6677961229</v>
      </c>
      <c r="E15" s="166"/>
      <c r="F15" s="166">
        <v>368977554</v>
      </c>
      <c r="G15" s="304"/>
      <c r="H15" s="304"/>
      <c r="I15" s="304"/>
    </row>
    <row r="16" spans="1:9" ht="23.25" x14ac:dyDescent="0.35">
      <c r="A16" s="312"/>
      <c r="B16" s="312"/>
      <c r="C16" s="164"/>
      <c r="D16" s="165"/>
      <c r="E16" s="165"/>
      <c r="F16" s="165"/>
      <c r="G16" s="304"/>
      <c r="H16" s="304"/>
      <c r="I16" s="304"/>
    </row>
    <row r="17" spans="1:9" ht="23.25" x14ac:dyDescent="0.35">
      <c r="A17" s="355">
        <v>47</v>
      </c>
      <c r="B17" s="355" t="s">
        <v>215</v>
      </c>
      <c r="C17" s="359" t="s">
        <v>552</v>
      </c>
      <c r="D17" s="358">
        <v>1951681187375</v>
      </c>
      <c r="E17" s="358"/>
      <c r="F17" s="358">
        <v>1344852839520</v>
      </c>
      <c r="G17" s="303"/>
      <c r="H17" s="304"/>
      <c r="I17" s="304"/>
    </row>
    <row r="18" spans="1:9" ht="23.25" x14ac:dyDescent="0.35">
      <c r="A18" s="355"/>
      <c r="B18" s="355"/>
      <c r="C18" s="164"/>
      <c r="D18" s="165"/>
      <c r="E18" s="165"/>
      <c r="F18" s="165"/>
      <c r="G18" s="304"/>
      <c r="H18" s="304"/>
      <c r="I18" s="304"/>
    </row>
    <row r="19" spans="1:9" ht="23.25" x14ac:dyDescent="0.35">
      <c r="A19" s="163">
        <v>4705</v>
      </c>
      <c r="B19" s="163" t="s">
        <v>217</v>
      </c>
      <c r="C19" s="164"/>
      <c r="D19" s="165">
        <v>1951677615992</v>
      </c>
      <c r="E19" s="165"/>
      <c r="F19" s="167">
        <v>1344833789888</v>
      </c>
      <c r="G19" s="304"/>
      <c r="H19" s="304"/>
      <c r="I19" s="304"/>
    </row>
    <row r="20" spans="1:9" ht="23.25" x14ac:dyDescent="0.35">
      <c r="A20" s="163">
        <v>4720</v>
      </c>
      <c r="B20" s="163" t="s">
        <v>221</v>
      </c>
      <c r="C20" s="164"/>
      <c r="D20" s="165">
        <v>3571383</v>
      </c>
      <c r="E20" s="165"/>
      <c r="F20" s="167">
        <v>2342342</v>
      </c>
      <c r="G20" s="304"/>
      <c r="H20" s="304"/>
      <c r="I20" s="304"/>
    </row>
    <row r="21" spans="1:9" ht="23.25" x14ac:dyDescent="0.35">
      <c r="A21" s="163">
        <v>4722</v>
      </c>
      <c r="B21" s="163" t="s">
        <v>223</v>
      </c>
      <c r="C21" s="164"/>
      <c r="D21" s="165">
        <v>0</v>
      </c>
      <c r="E21" s="165"/>
      <c r="F21" s="167">
        <v>16707290</v>
      </c>
      <c r="G21" s="304"/>
      <c r="H21" s="304"/>
      <c r="I21" s="304"/>
    </row>
    <row r="22" spans="1:9" ht="23.25" x14ac:dyDescent="0.35">
      <c r="A22" s="163"/>
      <c r="B22" s="163"/>
      <c r="C22" s="164"/>
      <c r="D22" s="165"/>
      <c r="E22" s="165"/>
      <c r="F22" s="165"/>
      <c r="G22" s="304"/>
      <c r="H22" s="304"/>
      <c r="I22" s="304"/>
    </row>
    <row r="23" spans="1:9" ht="23.25" x14ac:dyDescent="0.35">
      <c r="A23" s="355">
        <v>48</v>
      </c>
      <c r="B23" s="355" t="s">
        <v>225</v>
      </c>
      <c r="C23" s="359" t="s">
        <v>553</v>
      </c>
      <c r="D23" s="358">
        <v>8371673278</v>
      </c>
      <c r="E23" s="358"/>
      <c r="F23" s="358">
        <v>6225180991</v>
      </c>
      <c r="G23" s="304"/>
      <c r="H23" s="304"/>
      <c r="I23" s="304"/>
    </row>
    <row r="24" spans="1:9" ht="23.25" x14ac:dyDescent="0.35">
      <c r="A24" s="355"/>
      <c r="B24" s="355"/>
      <c r="C24" s="164"/>
      <c r="D24" s="165"/>
      <c r="E24" s="165"/>
      <c r="F24" s="165"/>
      <c r="G24" s="304"/>
      <c r="H24" s="304"/>
      <c r="I24" s="304"/>
    </row>
    <row r="25" spans="1:9" ht="23.25" x14ac:dyDescent="0.35">
      <c r="A25" s="163">
        <v>4802</v>
      </c>
      <c r="B25" s="163" t="s">
        <v>226</v>
      </c>
      <c r="C25" s="359" t="s">
        <v>554</v>
      </c>
      <c r="D25" s="165">
        <v>56013849</v>
      </c>
      <c r="E25" s="165"/>
      <c r="F25" s="167">
        <v>258050605</v>
      </c>
      <c r="G25" s="304"/>
      <c r="H25" s="304"/>
      <c r="I25" s="304"/>
    </row>
    <row r="26" spans="1:9" ht="23.25" x14ac:dyDescent="0.35">
      <c r="A26" s="163">
        <v>4808</v>
      </c>
      <c r="B26" s="163" t="s">
        <v>228</v>
      </c>
      <c r="C26" s="359" t="s">
        <v>555</v>
      </c>
      <c r="D26" s="165">
        <v>3935066370</v>
      </c>
      <c r="E26" s="165"/>
      <c r="F26" s="167">
        <v>5967130386</v>
      </c>
      <c r="G26" s="304"/>
      <c r="H26" s="304"/>
      <c r="I26" s="304"/>
    </row>
    <row r="27" spans="1:9" ht="23.25" x14ac:dyDescent="0.35">
      <c r="A27" s="163">
        <v>4830</v>
      </c>
      <c r="B27" s="163" t="s">
        <v>556</v>
      </c>
      <c r="C27" s="359"/>
      <c r="D27" s="165">
        <v>170750207</v>
      </c>
      <c r="E27" s="165"/>
      <c r="F27" s="167">
        <v>0</v>
      </c>
      <c r="G27" s="304"/>
      <c r="H27" s="304"/>
      <c r="I27" s="304"/>
    </row>
    <row r="28" spans="1:9" ht="23.25" x14ac:dyDescent="0.35">
      <c r="A28" s="163">
        <v>4831</v>
      </c>
      <c r="B28" s="163" t="s">
        <v>240</v>
      </c>
      <c r="C28" s="359"/>
      <c r="D28" s="165">
        <v>4209842852</v>
      </c>
      <c r="E28" s="165"/>
      <c r="F28" s="165">
        <v>0</v>
      </c>
      <c r="G28" s="304"/>
      <c r="H28" s="304"/>
      <c r="I28" s="304"/>
    </row>
    <row r="29" spans="1:9" ht="23.25" x14ac:dyDescent="0.35">
      <c r="A29" s="352"/>
      <c r="B29" s="352"/>
      <c r="C29" s="349"/>
      <c r="D29" s="357"/>
      <c r="E29" s="358"/>
      <c r="F29" s="357"/>
      <c r="G29" s="304"/>
      <c r="H29" s="304"/>
      <c r="I29" s="304"/>
    </row>
    <row r="30" spans="1:9" ht="23.25" x14ac:dyDescent="0.35">
      <c r="A30" s="360"/>
      <c r="B30" s="352" t="s">
        <v>244</v>
      </c>
      <c r="C30" s="349">
        <v>29</v>
      </c>
      <c r="D30" s="353">
        <v>1956282928560</v>
      </c>
      <c r="E30" s="354"/>
      <c r="F30" s="354">
        <v>1341982413441</v>
      </c>
      <c r="G30" s="304"/>
      <c r="H30" s="304"/>
      <c r="I30" s="304"/>
    </row>
    <row r="31" spans="1:9" ht="23.25" x14ac:dyDescent="0.35">
      <c r="A31" s="355"/>
      <c r="B31" s="355"/>
      <c r="C31" s="356"/>
      <c r="D31" s="357"/>
      <c r="E31" s="358"/>
      <c r="F31" s="357"/>
      <c r="G31" s="304"/>
      <c r="H31" s="304"/>
      <c r="I31" s="304"/>
    </row>
    <row r="32" spans="1:9" ht="23.25" x14ac:dyDescent="0.35">
      <c r="A32" s="355">
        <v>51</v>
      </c>
      <c r="B32" s="355" t="s">
        <v>471</v>
      </c>
      <c r="C32" s="359" t="s">
        <v>557</v>
      </c>
      <c r="D32" s="358">
        <v>70066294907</v>
      </c>
      <c r="E32" s="358"/>
      <c r="F32" s="358">
        <v>55327698521</v>
      </c>
      <c r="G32" s="304"/>
      <c r="H32" s="304"/>
      <c r="I32" s="304"/>
    </row>
    <row r="33" spans="1:9" ht="23.25" x14ac:dyDescent="0.35">
      <c r="A33" s="355"/>
      <c r="B33" s="355"/>
      <c r="C33" s="359"/>
      <c r="D33" s="358"/>
      <c r="E33" s="358"/>
      <c r="F33" s="358"/>
      <c r="G33" s="304"/>
      <c r="H33" s="304"/>
      <c r="I33" s="304"/>
    </row>
    <row r="34" spans="1:9" ht="23.25" x14ac:dyDescent="0.35">
      <c r="A34" s="163">
        <v>5101</v>
      </c>
      <c r="B34" s="163" t="s">
        <v>248</v>
      </c>
      <c r="C34" s="164"/>
      <c r="D34" s="166">
        <v>5383074184</v>
      </c>
      <c r="E34" s="166"/>
      <c r="F34" s="289">
        <v>4220452952</v>
      </c>
      <c r="G34" s="304"/>
      <c r="H34" s="304"/>
      <c r="I34" s="304"/>
    </row>
    <row r="35" spans="1:9" ht="23.25" x14ac:dyDescent="0.35">
      <c r="A35" s="163">
        <v>5102</v>
      </c>
      <c r="B35" s="163" t="s">
        <v>256</v>
      </c>
      <c r="C35" s="164"/>
      <c r="D35" s="166">
        <v>13678169</v>
      </c>
      <c r="E35" s="166"/>
      <c r="F35" s="289">
        <v>12219584</v>
      </c>
      <c r="G35" s="304"/>
      <c r="H35" s="304"/>
      <c r="I35" s="304"/>
    </row>
    <row r="36" spans="1:9" ht="23.25" x14ac:dyDescent="0.35">
      <c r="A36" s="163">
        <v>5103</v>
      </c>
      <c r="B36" s="163" t="s">
        <v>259</v>
      </c>
      <c r="C36" s="164"/>
      <c r="D36" s="166">
        <v>1500981000</v>
      </c>
      <c r="E36" s="166"/>
      <c r="F36" s="289">
        <v>1207174900</v>
      </c>
      <c r="G36" s="304"/>
      <c r="H36" s="304"/>
      <c r="I36" s="304"/>
    </row>
    <row r="37" spans="1:9" ht="23.25" x14ac:dyDescent="0.35">
      <c r="A37" s="163">
        <v>5104</v>
      </c>
      <c r="B37" s="163" t="s">
        <v>265</v>
      </c>
      <c r="C37" s="164"/>
      <c r="D37" s="166">
        <v>322325800</v>
      </c>
      <c r="E37" s="166"/>
      <c r="F37" s="289">
        <v>255953800</v>
      </c>
      <c r="G37" s="304"/>
      <c r="H37" s="304"/>
      <c r="I37" s="304"/>
    </row>
    <row r="38" spans="1:9" ht="23.25" x14ac:dyDescent="0.35">
      <c r="A38" s="163">
        <v>5107</v>
      </c>
      <c r="B38" s="163" t="s">
        <v>271</v>
      </c>
      <c r="C38" s="164"/>
      <c r="D38" s="166">
        <v>11549513898</v>
      </c>
      <c r="E38" s="166"/>
      <c r="F38" s="289">
        <v>10837033842</v>
      </c>
      <c r="G38" s="304"/>
      <c r="H38" s="304"/>
      <c r="I38" s="304"/>
    </row>
    <row r="39" spans="1:9" ht="23.25" x14ac:dyDescent="0.35">
      <c r="A39" s="163">
        <v>5108</v>
      </c>
      <c r="B39" s="163" t="s">
        <v>278</v>
      </c>
      <c r="C39" s="164"/>
      <c r="D39" s="166">
        <v>892961456</v>
      </c>
      <c r="E39" s="166"/>
      <c r="F39" s="289">
        <v>307473558</v>
      </c>
      <c r="G39" s="304"/>
      <c r="H39" s="304"/>
      <c r="I39" s="304"/>
    </row>
    <row r="40" spans="1:9" ht="23.25" x14ac:dyDescent="0.35">
      <c r="A40" s="163">
        <v>5111</v>
      </c>
      <c r="B40" s="163" t="s">
        <v>281</v>
      </c>
      <c r="C40" s="361"/>
      <c r="D40" s="166">
        <v>50299634712</v>
      </c>
      <c r="E40" s="166"/>
      <c r="F40" s="289">
        <v>38478038064</v>
      </c>
      <c r="G40" s="304"/>
      <c r="H40" s="304"/>
      <c r="I40" s="304"/>
    </row>
    <row r="41" spans="1:9" ht="23.25" x14ac:dyDescent="0.35">
      <c r="A41" s="163">
        <v>5120</v>
      </c>
      <c r="B41" s="163" t="s">
        <v>292</v>
      </c>
      <c r="C41" s="356"/>
      <c r="D41" s="166">
        <v>104125688</v>
      </c>
      <c r="E41" s="166"/>
      <c r="F41" s="289">
        <v>9351821</v>
      </c>
      <c r="G41" s="304"/>
      <c r="H41" s="304"/>
      <c r="I41" s="304"/>
    </row>
    <row r="42" spans="1:9" ht="23.25" x14ac:dyDescent="0.35">
      <c r="A42" s="163"/>
      <c r="B42" s="163"/>
      <c r="C42" s="356"/>
      <c r="D42" s="165"/>
      <c r="E42" s="165"/>
      <c r="F42" s="165"/>
      <c r="G42" s="304"/>
      <c r="H42" s="304"/>
      <c r="I42" s="304"/>
    </row>
    <row r="43" spans="1:9" ht="23.25" x14ac:dyDescent="0.35">
      <c r="A43" s="355">
        <v>53</v>
      </c>
      <c r="B43" s="355" t="s">
        <v>294</v>
      </c>
      <c r="C43" s="359" t="s">
        <v>558</v>
      </c>
      <c r="D43" s="358">
        <v>24293898277</v>
      </c>
      <c r="E43" s="358"/>
      <c r="F43" s="358">
        <v>18405531435</v>
      </c>
      <c r="G43" s="304"/>
      <c r="H43" s="304"/>
      <c r="I43" s="304"/>
    </row>
    <row r="44" spans="1:9" ht="23.25" x14ac:dyDescent="0.35">
      <c r="A44" s="355"/>
      <c r="B44" s="355"/>
      <c r="C44" s="356"/>
      <c r="D44" s="358"/>
      <c r="E44" s="358"/>
      <c r="F44" s="358"/>
      <c r="G44" s="304"/>
      <c r="H44" s="304"/>
      <c r="I44" s="304"/>
    </row>
    <row r="45" spans="1:9" ht="23.25" x14ac:dyDescent="0.35">
      <c r="A45" s="163">
        <v>5347</v>
      </c>
      <c r="B45" s="163" t="s">
        <v>296</v>
      </c>
      <c r="C45" s="359"/>
      <c r="D45" s="166">
        <v>399254357</v>
      </c>
      <c r="E45" s="166"/>
      <c r="F45" s="290">
        <v>302471886</v>
      </c>
      <c r="G45" s="304"/>
      <c r="H45" s="304"/>
      <c r="I45" s="304"/>
    </row>
    <row r="46" spans="1:9" ht="23.25" x14ac:dyDescent="0.35">
      <c r="A46" s="163">
        <v>5360</v>
      </c>
      <c r="B46" s="163" t="s">
        <v>300</v>
      </c>
      <c r="C46" s="356"/>
      <c r="D46" s="166">
        <v>9788564398</v>
      </c>
      <c r="E46" s="166"/>
      <c r="F46" s="289">
        <v>11902119869</v>
      </c>
      <c r="G46" s="304"/>
      <c r="H46" s="304"/>
      <c r="I46" s="304"/>
    </row>
    <row r="47" spans="1:9" ht="23.25" x14ac:dyDescent="0.35">
      <c r="A47" s="163">
        <v>5366</v>
      </c>
      <c r="B47" s="163" t="s">
        <v>303</v>
      </c>
      <c r="C47" s="359"/>
      <c r="D47" s="166">
        <v>445219299</v>
      </c>
      <c r="E47" s="166"/>
      <c r="F47" s="289">
        <v>2019602748</v>
      </c>
      <c r="G47" s="304"/>
      <c r="H47" s="304"/>
      <c r="I47" s="304"/>
    </row>
    <row r="48" spans="1:9" ht="23.25" x14ac:dyDescent="0.35">
      <c r="A48" s="163">
        <v>5368</v>
      </c>
      <c r="B48" s="163" t="s">
        <v>305</v>
      </c>
      <c r="C48" s="164"/>
      <c r="D48" s="166">
        <v>13660860223</v>
      </c>
      <c r="E48" s="166"/>
      <c r="F48" s="289">
        <v>4181336932</v>
      </c>
      <c r="G48" s="304"/>
      <c r="H48" s="304"/>
      <c r="I48" s="304"/>
    </row>
    <row r="49" spans="1:9" ht="23.25" x14ac:dyDescent="0.35">
      <c r="A49" s="168"/>
      <c r="B49" s="169"/>
      <c r="C49" s="164"/>
      <c r="D49" s="166"/>
      <c r="E49" s="166"/>
      <c r="F49" s="166"/>
      <c r="G49" s="304"/>
      <c r="H49" s="304"/>
      <c r="I49" s="304"/>
    </row>
    <row r="50" spans="1:9" ht="23.25" x14ac:dyDescent="0.35">
      <c r="A50" s="355">
        <v>55</v>
      </c>
      <c r="B50" s="355" t="s">
        <v>309</v>
      </c>
      <c r="C50" s="359" t="s">
        <v>559</v>
      </c>
      <c r="D50" s="358">
        <v>1673942710682</v>
      </c>
      <c r="E50" s="358"/>
      <c r="F50" s="358">
        <v>1215739482318</v>
      </c>
      <c r="G50" s="304"/>
      <c r="H50" s="304"/>
      <c r="I50" s="304"/>
    </row>
    <row r="51" spans="1:9" ht="23.25" x14ac:dyDescent="0.35">
      <c r="A51" s="355"/>
      <c r="B51" s="355"/>
      <c r="C51" s="356"/>
      <c r="D51" s="166"/>
      <c r="E51" s="166"/>
      <c r="F51" s="166"/>
      <c r="G51" s="304"/>
      <c r="H51" s="304"/>
      <c r="I51" s="304"/>
    </row>
    <row r="52" spans="1:9" ht="23.25" x14ac:dyDescent="0.35">
      <c r="A52" s="163">
        <v>5507</v>
      </c>
      <c r="B52" s="163" t="s">
        <v>311</v>
      </c>
      <c r="C52" s="356"/>
      <c r="D52" s="166">
        <v>1673942710682</v>
      </c>
      <c r="E52" s="166"/>
      <c r="F52" s="290">
        <v>1215739482318</v>
      </c>
      <c r="G52" s="304"/>
      <c r="H52" s="304"/>
      <c r="I52" s="304"/>
    </row>
    <row r="53" spans="1:9" ht="23.25" x14ac:dyDescent="0.35">
      <c r="A53" s="170"/>
      <c r="B53" s="169"/>
      <c r="C53" s="356"/>
      <c r="D53" s="358"/>
      <c r="E53" s="358"/>
      <c r="F53" s="358"/>
      <c r="G53" s="304"/>
      <c r="H53" s="304"/>
      <c r="I53" s="304"/>
    </row>
    <row r="54" spans="1:9" ht="23.25" x14ac:dyDescent="0.35">
      <c r="A54" s="355">
        <v>57</v>
      </c>
      <c r="B54" s="355" t="s">
        <v>215</v>
      </c>
      <c r="C54" s="359" t="s">
        <v>560</v>
      </c>
      <c r="D54" s="358">
        <v>185577177091</v>
      </c>
      <c r="E54" s="358"/>
      <c r="F54" s="358">
        <v>39877082994</v>
      </c>
      <c r="G54" s="304"/>
      <c r="H54" s="304"/>
      <c r="I54" s="304"/>
    </row>
    <row r="55" spans="1:9" ht="23.25" x14ac:dyDescent="0.35">
      <c r="A55" s="355"/>
      <c r="B55" s="355"/>
      <c r="C55" s="359"/>
      <c r="D55" s="166"/>
      <c r="E55" s="166"/>
      <c r="F55" s="166"/>
      <c r="G55" s="304"/>
      <c r="H55" s="304"/>
      <c r="I55" s="304"/>
    </row>
    <row r="56" spans="1:9" ht="23.25" x14ac:dyDescent="0.35">
      <c r="A56" s="163">
        <v>5720</v>
      </c>
      <c r="B56" s="163" t="s">
        <v>318</v>
      </c>
      <c r="C56" s="164"/>
      <c r="D56" s="166">
        <v>185577177091</v>
      </c>
      <c r="E56" s="166"/>
      <c r="F56" s="290">
        <v>39877082994</v>
      </c>
      <c r="G56" s="304"/>
      <c r="H56" s="304"/>
      <c r="I56" s="304"/>
    </row>
    <row r="57" spans="1:9" ht="23.25" x14ac:dyDescent="0.35">
      <c r="A57" s="170"/>
      <c r="B57" s="169"/>
      <c r="C57" s="164"/>
      <c r="D57" s="166"/>
      <c r="E57" s="166"/>
      <c r="F57" s="166"/>
      <c r="G57" s="304"/>
      <c r="H57" s="304"/>
      <c r="I57" s="304"/>
    </row>
    <row r="58" spans="1:9" ht="23.25" x14ac:dyDescent="0.35">
      <c r="A58" s="355">
        <v>58</v>
      </c>
      <c r="B58" s="355" t="s">
        <v>322</v>
      </c>
      <c r="C58" s="359" t="s">
        <v>561</v>
      </c>
      <c r="D58" s="358">
        <v>2402847603</v>
      </c>
      <c r="E58" s="358"/>
      <c r="F58" s="358">
        <v>12632618173</v>
      </c>
      <c r="G58" s="304"/>
      <c r="H58" s="304"/>
      <c r="I58" s="304"/>
    </row>
    <row r="59" spans="1:9" ht="23.25" x14ac:dyDescent="0.35">
      <c r="A59" s="355"/>
      <c r="B59" s="355"/>
      <c r="C59" s="164"/>
      <c r="D59" s="166"/>
      <c r="E59" s="166"/>
      <c r="F59" s="166"/>
      <c r="G59" s="304"/>
      <c r="H59" s="304"/>
      <c r="I59" s="304"/>
    </row>
    <row r="60" spans="1:9" ht="23.25" x14ac:dyDescent="0.35">
      <c r="A60" s="163">
        <v>5802</v>
      </c>
      <c r="B60" s="163" t="s">
        <v>324</v>
      </c>
      <c r="C60" s="164"/>
      <c r="D60" s="166">
        <v>147625820</v>
      </c>
      <c r="E60" s="166"/>
      <c r="F60" s="290">
        <v>125231230</v>
      </c>
      <c r="G60" s="304"/>
      <c r="H60" s="304"/>
      <c r="I60" s="304"/>
    </row>
    <row r="61" spans="1:9" ht="23.25" x14ac:dyDescent="0.35">
      <c r="A61" s="163">
        <v>5804</v>
      </c>
      <c r="B61" s="163" t="s">
        <v>226</v>
      </c>
      <c r="C61" s="171"/>
      <c r="D61" s="166">
        <v>1009438850</v>
      </c>
      <c r="E61" s="166"/>
      <c r="F61" s="290">
        <v>353529231</v>
      </c>
      <c r="G61" s="304"/>
      <c r="H61" s="304"/>
      <c r="I61" s="304"/>
    </row>
    <row r="62" spans="1:9" ht="23.25" x14ac:dyDescent="0.35">
      <c r="A62" s="163">
        <v>5890</v>
      </c>
      <c r="B62" s="163" t="s">
        <v>334</v>
      </c>
      <c r="C62" s="171"/>
      <c r="D62" s="172">
        <v>1245782933</v>
      </c>
      <c r="E62" s="172"/>
      <c r="F62" s="291">
        <v>12153857712</v>
      </c>
      <c r="G62" s="304"/>
      <c r="H62" s="304"/>
      <c r="I62" s="304"/>
    </row>
    <row r="63" spans="1:9" ht="23.25" x14ac:dyDescent="0.35">
      <c r="A63" s="163"/>
      <c r="B63" s="163"/>
      <c r="C63" s="173"/>
      <c r="D63" s="172"/>
      <c r="E63" s="172"/>
      <c r="F63" s="172"/>
      <c r="G63" s="304"/>
      <c r="H63" s="304"/>
      <c r="I63" s="304"/>
    </row>
    <row r="64" spans="1:9" ht="26.25" x14ac:dyDescent="0.4">
      <c r="A64" s="163"/>
      <c r="B64" s="174" t="s">
        <v>205</v>
      </c>
      <c r="C64" s="173"/>
      <c r="D64" s="175">
        <v>10447893322</v>
      </c>
      <c r="E64" s="175"/>
      <c r="F64" s="175">
        <v>9464584624</v>
      </c>
      <c r="G64" s="304"/>
      <c r="H64" s="304"/>
      <c r="I64" s="304"/>
    </row>
    <row r="65" spans="1:9" ht="26.25" x14ac:dyDescent="0.4">
      <c r="A65" s="176"/>
      <c r="B65" s="174"/>
      <c r="C65" s="173"/>
      <c r="D65" s="172"/>
      <c r="E65" s="172"/>
      <c r="F65" s="172"/>
      <c r="G65" s="304"/>
      <c r="H65" s="304"/>
      <c r="I65" s="304"/>
    </row>
    <row r="66" spans="1:9" ht="15.75" customHeight="1" x14ac:dyDescent="0.25">
      <c r="A66" s="435"/>
      <c r="B66" s="435"/>
      <c r="C66" s="435"/>
      <c r="D66" s="435"/>
      <c r="E66" s="435"/>
      <c r="F66" s="435"/>
      <c r="G66" s="304"/>
      <c r="H66" s="304"/>
      <c r="I66" s="304"/>
    </row>
    <row r="67" spans="1:9" ht="26.25" x14ac:dyDescent="0.4">
      <c r="A67" s="436" t="s">
        <v>570</v>
      </c>
      <c r="B67" s="436"/>
      <c r="C67" s="437" t="s">
        <v>405</v>
      </c>
      <c r="D67" s="437"/>
      <c r="E67" s="437"/>
      <c r="F67" s="437"/>
      <c r="G67" s="304"/>
      <c r="H67" s="304"/>
      <c r="I67" s="304"/>
    </row>
    <row r="68" spans="1:9" ht="20.25" x14ac:dyDescent="0.3">
      <c r="A68" s="438" t="s">
        <v>527</v>
      </c>
      <c r="B68" s="438"/>
      <c r="C68" s="438" t="s">
        <v>407</v>
      </c>
      <c r="D68" s="438"/>
      <c r="E68" s="438"/>
      <c r="F68" s="438"/>
      <c r="G68" s="304"/>
      <c r="H68" s="304"/>
      <c r="I68" s="304"/>
    </row>
    <row r="69" spans="1:9" ht="25.5" x14ac:dyDescent="0.35">
      <c r="A69" s="439" t="s">
        <v>528</v>
      </c>
      <c r="B69" s="439"/>
      <c r="C69" s="440" t="s">
        <v>409</v>
      </c>
      <c r="D69" s="440"/>
      <c r="E69" s="440"/>
      <c r="F69" s="440"/>
      <c r="G69" s="304"/>
      <c r="H69" s="304"/>
      <c r="I69" s="304"/>
    </row>
    <row r="70" spans="1:9" ht="25.5" x14ac:dyDescent="0.35">
      <c r="A70" s="177"/>
      <c r="B70" s="177"/>
      <c r="C70" s="177"/>
      <c r="D70" s="177"/>
      <c r="E70" s="177"/>
      <c r="F70" s="177"/>
      <c r="G70" s="304"/>
      <c r="H70" s="304"/>
      <c r="I70" s="304"/>
    </row>
    <row r="71" spans="1:9" ht="20.25" customHeight="1" x14ac:dyDescent="0.3">
      <c r="A71" s="441" t="s">
        <v>406</v>
      </c>
      <c r="B71" s="441"/>
      <c r="C71" s="441"/>
      <c r="D71" s="441"/>
      <c r="E71" s="441"/>
      <c r="F71" s="441"/>
      <c r="G71" s="304"/>
      <c r="H71" s="304"/>
      <c r="I71" s="304"/>
    </row>
    <row r="72" spans="1:9" ht="20.25" x14ac:dyDescent="0.3">
      <c r="A72" s="442" t="s">
        <v>408</v>
      </c>
      <c r="B72" s="442"/>
      <c r="C72" s="442"/>
      <c r="D72" s="442"/>
      <c r="E72" s="442"/>
      <c r="F72" s="442"/>
      <c r="G72" s="304"/>
      <c r="H72" s="304"/>
      <c r="I72" s="304"/>
    </row>
    <row r="73" spans="1:9" ht="20.25" customHeight="1" x14ac:dyDescent="0.3">
      <c r="A73" s="434" t="s">
        <v>410</v>
      </c>
      <c r="B73" s="434"/>
      <c r="C73" s="434"/>
      <c r="D73" s="434"/>
      <c r="E73" s="434"/>
      <c r="F73" s="434"/>
      <c r="G73" s="304"/>
      <c r="H73" s="304"/>
      <c r="I73" s="304"/>
    </row>
    <row r="75" spans="1:9" x14ac:dyDescent="0.25">
      <c r="A75" s="382" t="s">
        <v>562</v>
      </c>
    </row>
    <row r="76" spans="1:9" x14ac:dyDescent="0.25">
      <c r="A76" s="382" t="s">
        <v>566</v>
      </c>
    </row>
    <row r="77" spans="1:9" x14ac:dyDescent="0.25">
      <c r="A77" s="382" t="s">
        <v>565</v>
      </c>
    </row>
    <row r="78" spans="1:9" x14ac:dyDescent="0.25">
      <c r="A78" s="383" t="s">
        <v>563</v>
      </c>
    </row>
  </sheetData>
  <mergeCells count="11">
    <mergeCell ref="A73:F73"/>
    <mergeCell ref="A66:B66"/>
    <mergeCell ref="C66:F66"/>
    <mergeCell ref="A67:B67"/>
    <mergeCell ref="C67:F67"/>
    <mergeCell ref="A68:B68"/>
    <mergeCell ref="C68:F68"/>
    <mergeCell ref="A69:B69"/>
    <mergeCell ref="C69:F69"/>
    <mergeCell ref="A71:F71"/>
    <mergeCell ref="A72:F72"/>
  </mergeCells>
  <printOptions horizontalCentered="1" verticalCentered="1"/>
  <pageMargins left="0.51181102362204722" right="0.51181102362204722" top="0" bottom="0" header="0.31496062992125984" footer="0.31496062992125984"/>
  <pageSetup scale="4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view="pageBreakPreview" zoomScale="60" zoomScaleNormal="100" workbookViewId="0">
      <selection activeCell="A52" sqref="A52"/>
    </sheetView>
  </sheetViews>
  <sheetFormatPr baseColWidth="10" defaultRowHeight="12.75" x14ac:dyDescent="0.2"/>
  <cols>
    <col min="1" max="1" width="7" style="115" customWidth="1"/>
    <col min="2" max="2" width="57.5703125" style="115" customWidth="1"/>
    <col min="3" max="3" width="3.140625" style="115" customWidth="1"/>
    <col min="4" max="4" width="14.85546875" style="115" customWidth="1"/>
    <col min="5" max="5" width="7.85546875" style="115" customWidth="1"/>
    <col min="6" max="6" width="14.85546875" style="115" customWidth="1"/>
    <col min="7" max="7" width="7" style="115" customWidth="1"/>
    <col min="8" max="8" width="22.7109375" style="115" customWidth="1"/>
    <col min="9" max="16384" width="11.42578125" style="115"/>
  </cols>
  <sheetData>
    <row r="1" spans="1:8" ht="20.25" x14ac:dyDescent="0.3">
      <c r="A1" s="378"/>
      <c r="B1" s="378"/>
      <c r="C1" s="378"/>
      <c r="D1" s="378"/>
      <c r="E1" s="378"/>
      <c r="F1" s="378"/>
      <c r="G1" s="378"/>
      <c r="H1" s="378"/>
    </row>
    <row r="2" spans="1:8" ht="20.25" x14ac:dyDescent="0.3">
      <c r="A2" s="443" t="s">
        <v>6</v>
      </c>
      <c r="B2" s="444"/>
      <c r="C2" s="444"/>
      <c r="D2" s="444"/>
      <c r="E2" s="444"/>
      <c r="F2" s="444"/>
      <c r="G2" s="444"/>
      <c r="H2" s="444"/>
    </row>
    <row r="3" spans="1:8" ht="20.25" x14ac:dyDescent="0.3">
      <c r="A3" s="443" t="s">
        <v>508</v>
      </c>
      <c r="B3" s="444"/>
      <c r="C3" s="444"/>
      <c r="D3" s="444"/>
      <c r="E3" s="444"/>
      <c r="F3" s="444"/>
      <c r="G3" s="444"/>
      <c r="H3" s="444"/>
    </row>
    <row r="4" spans="1:8" ht="20.25" x14ac:dyDescent="0.3">
      <c r="A4" s="443" t="s">
        <v>509</v>
      </c>
      <c r="B4" s="444"/>
      <c r="C4" s="444"/>
      <c r="D4" s="444"/>
      <c r="E4" s="444"/>
      <c r="F4" s="444"/>
      <c r="G4" s="444"/>
      <c r="H4" s="444"/>
    </row>
    <row r="5" spans="1:8" ht="20.25" x14ac:dyDescent="0.3">
      <c r="A5" s="443" t="s">
        <v>455</v>
      </c>
      <c r="B5" s="444"/>
      <c r="C5" s="444"/>
      <c r="D5" s="444"/>
      <c r="E5" s="444"/>
      <c r="F5" s="444"/>
      <c r="G5" s="444"/>
      <c r="H5" s="444"/>
    </row>
    <row r="6" spans="1:8" ht="20.25" x14ac:dyDescent="0.3">
      <c r="A6" s="379"/>
      <c r="B6" s="380"/>
      <c r="C6" s="380"/>
      <c r="D6" s="381"/>
      <c r="E6" s="380"/>
      <c r="F6" s="380"/>
      <c r="G6" s="380"/>
      <c r="H6" s="380"/>
    </row>
    <row r="7" spans="1:8" ht="15" x14ac:dyDescent="0.25">
      <c r="A7" s="244"/>
      <c r="B7" s="245"/>
      <c r="C7" s="246"/>
      <c r="D7" s="247"/>
      <c r="E7" s="247"/>
      <c r="F7" s="248"/>
      <c r="G7" s="244"/>
      <c r="H7" s="244"/>
    </row>
    <row r="8" spans="1:8" ht="15" x14ac:dyDescent="0.25">
      <c r="A8" s="246"/>
      <c r="B8" s="249" t="s">
        <v>510</v>
      </c>
      <c r="C8" s="250"/>
      <c r="D8" s="251"/>
      <c r="E8" s="251"/>
      <c r="F8" s="251"/>
      <c r="G8" s="244"/>
      <c r="H8" s="301">
        <v>205229099974</v>
      </c>
    </row>
    <row r="9" spans="1:8" ht="14.25" x14ac:dyDescent="0.2">
      <c r="A9" s="246"/>
      <c r="B9" s="246"/>
      <c r="C9" s="246"/>
      <c r="D9" s="248"/>
      <c r="E9" s="248"/>
      <c r="F9" s="248"/>
      <c r="G9" s="246"/>
      <c r="H9" s="246"/>
    </row>
    <row r="10" spans="1:8" ht="16.5" x14ac:dyDescent="0.3">
      <c r="A10" s="246"/>
      <c r="B10" s="245" t="s">
        <v>511</v>
      </c>
      <c r="C10" s="252"/>
      <c r="D10" s="247"/>
      <c r="E10" s="247"/>
      <c r="F10" s="247"/>
      <c r="G10" s="245"/>
      <c r="H10" s="253">
        <v>11027288356</v>
      </c>
    </row>
    <row r="11" spans="1:8" ht="16.5" x14ac:dyDescent="0.3">
      <c r="A11" s="246"/>
      <c r="B11" s="246"/>
      <c r="C11" s="246"/>
      <c r="D11" s="248"/>
      <c r="E11" s="248"/>
      <c r="F11" s="248"/>
      <c r="G11" s="246"/>
      <c r="H11" s="253"/>
    </row>
    <row r="12" spans="1:8" ht="17.25" thickBot="1" x14ac:dyDescent="0.35">
      <c r="A12" s="244"/>
      <c r="B12" s="249" t="s">
        <v>512</v>
      </c>
      <c r="C12" s="250"/>
      <c r="D12" s="251"/>
      <c r="E12" s="251"/>
      <c r="F12" s="251"/>
      <c r="G12" s="249"/>
      <c r="H12" s="300">
        <v>216256388330</v>
      </c>
    </row>
    <row r="13" spans="1:8" ht="17.25" thickTop="1" x14ac:dyDescent="0.3">
      <c r="A13" s="244"/>
      <c r="B13" s="244"/>
      <c r="C13" s="246"/>
      <c r="D13" s="248"/>
      <c r="E13" s="248"/>
      <c r="F13" s="248"/>
      <c r="G13" s="244"/>
      <c r="H13" s="253"/>
    </row>
    <row r="14" spans="1:8" ht="30" x14ac:dyDescent="0.25">
      <c r="A14" s="244"/>
      <c r="B14" s="254" t="s">
        <v>513</v>
      </c>
      <c r="C14" s="252"/>
      <c r="D14" s="255" t="s">
        <v>514</v>
      </c>
      <c r="E14" s="256"/>
      <c r="F14" s="255" t="s">
        <v>515</v>
      </c>
      <c r="G14" s="254"/>
      <c r="H14" s="252" t="s">
        <v>516</v>
      </c>
    </row>
    <row r="15" spans="1:8" ht="14.25" x14ac:dyDescent="0.2">
      <c r="A15" s="244"/>
      <c r="B15" s="244"/>
      <c r="C15" s="246"/>
      <c r="D15" s="248"/>
      <c r="E15" s="248"/>
      <c r="F15" s="248"/>
      <c r="G15" s="244"/>
      <c r="H15" s="244"/>
    </row>
    <row r="16" spans="1:8" ht="15" x14ac:dyDescent="0.25">
      <c r="A16" s="254"/>
      <c r="B16" s="257" t="s">
        <v>517</v>
      </c>
      <c r="C16" s="258"/>
      <c r="D16" s="259"/>
      <c r="E16" s="259"/>
      <c r="F16" s="259"/>
      <c r="G16" s="257"/>
      <c r="H16" s="244"/>
    </row>
    <row r="17" spans="1:9" ht="16.5" x14ac:dyDescent="0.3">
      <c r="A17" s="244"/>
      <c r="B17" s="244"/>
      <c r="C17" s="246"/>
      <c r="D17" s="248"/>
      <c r="E17" s="260"/>
      <c r="F17" s="248"/>
      <c r="G17" s="244"/>
      <c r="H17" s="261"/>
    </row>
    <row r="18" spans="1:9" ht="16.5" x14ac:dyDescent="0.3">
      <c r="A18" s="262" t="s">
        <v>196</v>
      </c>
      <c r="B18" s="262" t="s">
        <v>197</v>
      </c>
      <c r="C18" s="263"/>
      <c r="D18" s="264">
        <v>0</v>
      </c>
      <c r="E18" s="264"/>
      <c r="F18" s="264">
        <v>0</v>
      </c>
      <c r="G18" s="264"/>
      <c r="H18" s="261">
        <v>0</v>
      </c>
    </row>
    <row r="19" spans="1:9" ht="16.5" x14ac:dyDescent="0.3">
      <c r="A19" s="262" t="s">
        <v>202</v>
      </c>
      <c r="B19" s="262" t="s">
        <v>203</v>
      </c>
      <c r="C19" s="263"/>
      <c r="D19" s="264">
        <v>10447893322</v>
      </c>
      <c r="E19" s="264"/>
      <c r="F19" s="264">
        <v>9464584624</v>
      </c>
      <c r="G19" s="262"/>
      <c r="H19" s="261">
        <f>IF(D19&gt;F19,D19-F19,0)</f>
        <v>983308698</v>
      </c>
    </row>
    <row r="20" spans="1:9" ht="16.5" x14ac:dyDescent="0.3">
      <c r="A20" s="262">
        <v>310900</v>
      </c>
      <c r="B20" s="262" t="s">
        <v>200</v>
      </c>
      <c r="C20" s="246"/>
      <c r="D20" s="264">
        <v>183196376293</v>
      </c>
      <c r="E20" s="264"/>
      <c r="F20" s="264">
        <v>173152396635</v>
      </c>
      <c r="G20" s="262"/>
      <c r="H20" s="261">
        <f>IF(D20&gt;F20,D20-F20,0)</f>
        <v>10043979658</v>
      </c>
    </row>
    <row r="21" spans="1:9" ht="16.5" x14ac:dyDescent="0.3">
      <c r="A21" s="262" t="s">
        <v>518</v>
      </c>
      <c r="B21" s="262" t="s">
        <v>519</v>
      </c>
      <c r="C21" s="246"/>
      <c r="D21" s="264"/>
      <c r="E21" s="248"/>
      <c r="F21" s="264"/>
      <c r="G21" s="244"/>
      <c r="H21" s="261"/>
    </row>
    <row r="22" spans="1:9" ht="16.5" x14ac:dyDescent="0.3">
      <c r="A22" s="262"/>
      <c r="B22" s="262"/>
      <c r="C22" s="246"/>
      <c r="D22" s="264"/>
      <c r="E22" s="248"/>
      <c r="F22" s="264"/>
      <c r="G22" s="244"/>
      <c r="H22" s="261"/>
    </row>
    <row r="23" spans="1:9" ht="15" x14ac:dyDescent="0.25">
      <c r="A23" s="254"/>
      <c r="B23" s="257" t="s">
        <v>520</v>
      </c>
      <c r="C23" s="258"/>
      <c r="D23" s="259"/>
      <c r="E23" s="259"/>
      <c r="F23" s="259"/>
      <c r="G23" s="257"/>
      <c r="H23" s="265">
        <f>SUM(H18:H22)</f>
        <v>11027288356</v>
      </c>
      <c r="I23" s="133"/>
    </row>
    <row r="24" spans="1:9" ht="15" x14ac:dyDescent="0.25">
      <c r="A24" s="254"/>
      <c r="B24" s="257"/>
      <c r="C24" s="258"/>
      <c r="D24" s="259"/>
      <c r="E24" s="259"/>
      <c r="F24" s="259"/>
      <c r="G24" s="257"/>
      <c r="H24" s="244"/>
    </row>
    <row r="25" spans="1:9" ht="15" x14ac:dyDescent="0.25">
      <c r="A25" s="254"/>
      <c r="B25" s="257" t="s">
        <v>521</v>
      </c>
      <c r="C25" s="258"/>
      <c r="D25" s="259"/>
      <c r="E25" s="259"/>
      <c r="F25" s="259"/>
      <c r="G25" s="257"/>
      <c r="H25" s="244"/>
    </row>
    <row r="26" spans="1:9" ht="14.25" x14ac:dyDescent="0.2">
      <c r="A26" s="244"/>
      <c r="B26" s="244"/>
      <c r="C26" s="246"/>
      <c r="D26" s="248"/>
      <c r="E26" s="248"/>
      <c r="F26" s="248"/>
      <c r="G26" s="244"/>
      <c r="H26" s="244"/>
    </row>
    <row r="27" spans="1:9" ht="16.5" x14ac:dyDescent="0.3">
      <c r="A27" s="262" t="s">
        <v>196</v>
      </c>
      <c r="B27" s="262" t="s">
        <v>197</v>
      </c>
      <c r="C27" s="263"/>
      <c r="D27" s="264">
        <v>0</v>
      </c>
      <c r="E27" s="264"/>
      <c r="F27" s="264">
        <v>0</v>
      </c>
      <c r="G27" s="264"/>
      <c r="H27" s="253">
        <v>0</v>
      </c>
    </row>
    <row r="28" spans="1:9" ht="16.5" x14ac:dyDescent="0.3">
      <c r="A28" s="262" t="s">
        <v>202</v>
      </c>
      <c r="B28" s="262" t="s">
        <v>203</v>
      </c>
      <c r="C28" s="263"/>
      <c r="D28" s="264">
        <v>0</v>
      </c>
      <c r="E28" s="264"/>
      <c r="F28" s="264">
        <v>0</v>
      </c>
      <c r="G28" s="264"/>
      <c r="H28" s="261">
        <f>IF(D28&gt;F28,D28-F28,0)</f>
        <v>0</v>
      </c>
    </row>
    <row r="29" spans="1:9" ht="16.5" x14ac:dyDescent="0.3">
      <c r="A29" s="262">
        <v>310900</v>
      </c>
      <c r="B29" s="262" t="s">
        <v>200</v>
      </c>
      <c r="C29" s="263"/>
      <c r="D29" s="264">
        <v>0</v>
      </c>
      <c r="E29" s="264"/>
      <c r="F29" s="264">
        <v>0</v>
      </c>
      <c r="G29" s="264"/>
      <c r="H29" s="261">
        <f>IF(D29&gt;F29,D29-F29,0)</f>
        <v>0</v>
      </c>
    </row>
    <row r="30" spans="1:9" ht="16.5" x14ac:dyDescent="0.3">
      <c r="A30" s="262" t="s">
        <v>518</v>
      </c>
      <c r="B30" s="262" t="s">
        <v>519</v>
      </c>
      <c r="C30" s="246"/>
      <c r="D30" s="266"/>
      <c r="E30" s="248"/>
      <c r="F30" s="264"/>
      <c r="G30" s="244"/>
      <c r="H30" s="253"/>
    </row>
    <row r="31" spans="1:9" ht="16.5" x14ac:dyDescent="0.3">
      <c r="A31" s="262"/>
      <c r="B31" s="262"/>
      <c r="C31" s="246"/>
      <c r="D31" s="266"/>
      <c r="E31" s="248"/>
      <c r="F31" s="248"/>
      <c r="G31" s="244"/>
      <c r="H31" s="261"/>
    </row>
    <row r="32" spans="1:9" ht="15" x14ac:dyDescent="0.25">
      <c r="A32" s="254"/>
      <c r="B32" s="257" t="s">
        <v>522</v>
      </c>
      <c r="C32" s="258"/>
      <c r="D32" s="259"/>
      <c r="E32" s="259"/>
      <c r="F32" s="259"/>
      <c r="G32" s="257"/>
      <c r="H32" s="265">
        <v>0</v>
      </c>
    </row>
    <row r="33" spans="1:12" ht="16.5" x14ac:dyDescent="0.3">
      <c r="A33" s="244"/>
      <c r="B33" s="244"/>
      <c r="C33" s="246"/>
      <c r="D33" s="248"/>
      <c r="E33" s="248"/>
      <c r="F33" s="248"/>
      <c r="G33" s="244"/>
      <c r="H33" s="261"/>
    </row>
    <row r="34" spans="1:12" ht="16.5" x14ac:dyDescent="0.3">
      <c r="A34" s="244"/>
      <c r="B34" s="257" t="s">
        <v>523</v>
      </c>
      <c r="C34" s="258"/>
      <c r="D34" s="244"/>
      <c r="E34" s="248"/>
      <c r="F34" s="244"/>
      <c r="G34" s="244"/>
      <c r="H34" s="261"/>
    </row>
    <row r="35" spans="1:12" ht="12.75" customHeight="1" x14ac:dyDescent="0.25">
      <c r="A35" s="267"/>
      <c r="B35" s="268"/>
      <c r="C35" s="248"/>
      <c r="D35" s="244"/>
      <c r="E35" s="248"/>
      <c r="F35" s="244"/>
      <c r="G35" s="244"/>
      <c r="H35" s="248"/>
    </row>
    <row r="36" spans="1:12" ht="16.5" x14ac:dyDescent="0.3">
      <c r="A36" s="262" t="s">
        <v>196</v>
      </c>
      <c r="B36" s="262" t="s">
        <v>197</v>
      </c>
      <c r="C36" s="263"/>
      <c r="D36" s="264">
        <v>22612118715</v>
      </c>
      <c r="E36" s="264"/>
      <c r="F36" s="264">
        <v>22612118715</v>
      </c>
      <c r="G36" s="264"/>
      <c r="H36" s="261">
        <v>0</v>
      </c>
    </row>
    <row r="37" spans="1:12" ht="16.5" x14ac:dyDescent="0.3">
      <c r="A37" s="262" t="s">
        <v>202</v>
      </c>
      <c r="B37" s="262" t="s">
        <v>203</v>
      </c>
      <c r="C37" s="263"/>
      <c r="D37" s="264">
        <v>0</v>
      </c>
      <c r="E37" s="264"/>
      <c r="F37" s="264">
        <v>0</v>
      </c>
      <c r="G37" s="264"/>
      <c r="H37" s="261">
        <v>0</v>
      </c>
    </row>
    <row r="38" spans="1:12" ht="16.5" x14ac:dyDescent="0.3">
      <c r="A38" s="262">
        <v>310900</v>
      </c>
      <c r="B38" s="262" t="s">
        <v>200</v>
      </c>
      <c r="C38" s="263"/>
      <c r="D38" s="264">
        <v>0</v>
      </c>
      <c r="E38" s="264"/>
      <c r="F38" s="264">
        <v>0</v>
      </c>
      <c r="G38" s="264"/>
      <c r="H38" s="261">
        <v>0</v>
      </c>
    </row>
    <row r="39" spans="1:12" ht="16.5" x14ac:dyDescent="0.3">
      <c r="A39" s="262" t="s">
        <v>518</v>
      </c>
      <c r="B39" s="262" t="s">
        <v>519</v>
      </c>
      <c r="C39" s="248"/>
      <c r="D39" s="264"/>
      <c r="E39" s="264"/>
      <c r="F39" s="264"/>
      <c r="G39" s="264"/>
      <c r="H39" s="261"/>
    </row>
    <row r="40" spans="1:12" ht="16.5" x14ac:dyDescent="0.3">
      <c r="A40" s="262"/>
      <c r="B40" s="262"/>
      <c r="C40" s="248"/>
      <c r="D40" s="248"/>
      <c r="E40" s="248"/>
      <c r="F40" s="244"/>
      <c r="G40" s="244"/>
      <c r="H40" s="248"/>
    </row>
    <row r="41" spans="1:12" ht="15" x14ac:dyDescent="0.25">
      <c r="A41" s="254"/>
      <c r="B41" s="257" t="s">
        <v>524</v>
      </c>
      <c r="C41" s="258"/>
      <c r="D41" s="259"/>
      <c r="E41" s="259"/>
      <c r="F41" s="259"/>
      <c r="G41" s="257"/>
      <c r="H41" s="265">
        <v>0</v>
      </c>
    </row>
    <row r="42" spans="1:12" ht="11.25" customHeight="1" x14ac:dyDescent="0.25">
      <c r="A42" s="269"/>
      <c r="B42" s="269"/>
      <c r="C42" s="269"/>
      <c r="D42" s="269"/>
      <c r="E42" s="269"/>
      <c r="F42" s="269"/>
      <c r="G42" s="269"/>
      <c r="H42" s="269"/>
    </row>
    <row r="43" spans="1:12" ht="27.75" customHeight="1" x14ac:dyDescent="0.2">
      <c r="A43" s="271"/>
      <c r="B43" s="445"/>
      <c r="C43" s="445"/>
      <c r="D43" s="271"/>
      <c r="E43" s="445"/>
      <c r="F43" s="445"/>
      <c r="G43" s="445"/>
      <c r="H43" s="445"/>
      <c r="I43" s="270"/>
    </row>
    <row r="44" spans="1:12" ht="15.75" x14ac:dyDescent="0.25">
      <c r="A44" s="446" t="s">
        <v>570</v>
      </c>
      <c r="B44" s="446"/>
      <c r="C44" s="271"/>
      <c r="D44" s="271"/>
      <c r="E44" s="298" t="s">
        <v>405</v>
      </c>
      <c r="F44" s="298"/>
      <c r="G44" s="298"/>
      <c r="H44" s="298"/>
      <c r="I44" s="272"/>
    </row>
    <row r="45" spans="1:12" ht="15.75" x14ac:dyDescent="0.25">
      <c r="A45" s="447" t="s">
        <v>527</v>
      </c>
      <c r="B45" s="447"/>
      <c r="C45" s="271"/>
      <c r="D45" s="271"/>
      <c r="E45" s="447" t="s">
        <v>407</v>
      </c>
      <c r="F45" s="447"/>
      <c r="G45" s="447"/>
      <c r="H45" s="447"/>
      <c r="I45" s="272"/>
    </row>
    <row r="46" spans="1:12" ht="15" x14ac:dyDescent="0.2">
      <c r="A46" s="448" t="s">
        <v>528</v>
      </c>
      <c r="B46" s="448"/>
      <c r="C46" s="271"/>
      <c r="D46" s="271"/>
      <c r="E46" s="448" t="s">
        <v>409</v>
      </c>
      <c r="F46" s="448"/>
      <c r="G46" s="448"/>
      <c r="H46" s="448"/>
      <c r="I46" s="273"/>
    </row>
    <row r="47" spans="1:12" ht="15" x14ac:dyDescent="0.2">
      <c r="A47" s="274"/>
      <c r="B47" s="274"/>
      <c r="C47" s="271"/>
      <c r="D47" s="271"/>
      <c r="E47" s="271"/>
      <c r="F47" s="275"/>
      <c r="G47" s="275"/>
      <c r="H47" s="275"/>
      <c r="I47" s="270"/>
    </row>
    <row r="48" spans="1:12" ht="15" x14ac:dyDescent="0.25">
      <c r="A48" s="449" t="s">
        <v>406</v>
      </c>
      <c r="B48" s="449"/>
      <c r="C48" s="449"/>
      <c r="D48" s="449"/>
      <c r="E48" s="449"/>
      <c r="F48" s="449"/>
      <c r="G48" s="449"/>
      <c r="H48" s="449"/>
      <c r="I48" s="450"/>
      <c r="J48" s="450"/>
      <c r="K48" s="450"/>
      <c r="L48" s="450"/>
    </row>
    <row r="49" spans="1:12" ht="15.75" customHeight="1" x14ac:dyDescent="0.4">
      <c r="A49" s="450" t="s">
        <v>408</v>
      </c>
      <c r="B49" s="450"/>
      <c r="C49" s="450"/>
      <c r="D49" s="450"/>
      <c r="E49" s="450"/>
      <c r="F49" s="450"/>
      <c r="G49" s="450"/>
      <c r="H49" s="450"/>
      <c r="I49" s="450"/>
      <c r="J49" s="450"/>
      <c r="K49" s="159"/>
      <c r="L49" s="159"/>
    </row>
    <row r="50" spans="1:12" ht="14.25" x14ac:dyDescent="0.2">
      <c r="A50" s="450" t="s">
        <v>410</v>
      </c>
      <c r="B50" s="450"/>
      <c r="C50" s="450"/>
      <c r="D50" s="450"/>
      <c r="E50" s="450"/>
      <c r="F50" s="450"/>
      <c r="G50" s="450"/>
      <c r="H50" s="450"/>
      <c r="I50" s="450"/>
      <c r="J50" s="450"/>
      <c r="K50" s="450"/>
      <c r="L50" s="450"/>
    </row>
    <row r="51" spans="1:12" ht="14.25" x14ac:dyDescent="0.2">
      <c r="A51" s="387"/>
      <c r="B51" s="387"/>
      <c r="C51" s="387"/>
      <c r="D51" s="387"/>
      <c r="E51" s="387"/>
      <c r="F51" s="387"/>
      <c r="G51" s="387"/>
      <c r="H51" s="387"/>
      <c r="I51" s="387"/>
      <c r="J51" s="387"/>
      <c r="K51" s="387"/>
      <c r="L51" s="387"/>
    </row>
    <row r="52" spans="1:12" ht="14.25" x14ac:dyDescent="0.2">
      <c r="A52" s="387"/>
      <c r="B52" s="387"/>
      <c r="C52" s="387"/>
      <c r="D52" s="387"/>
      <c r="E52" s="387"/>
      <c r="F52" s="387"/>
      <c r="G52" s="387"/>
      <c r="H52" s="387"/>
      <c r="I52" s="387"/>
      <c r="J52" s="387"/>
      <c r="K52" s="387"/>
      <c r="L52" s="387"/>
    </row>
    <row r="53" spans="1:12" x14ac:dyDescent="0.2">
      <c r="A53" s="134"/>
      <c r="B53" s="134"/>
      <c r="C53" s="134"/>
      <c r="D53" s="134"/>
      <c r="E53" s="134"/>
      <c r="F53" s="134"/>
      <c r="G53" s="134"/>
      <c r="H53" s="134"/>
    </row>
    <row r="55" spans="1:12" x14ac:dyDescent="0.2">
      <c r="A55" s="382" t="s">
        <v>562</v>
      </c>
    </row>
    <row r="56" spans="1:12" x14ac:dyDescent="0.2">
      <c r="A56" s="382" t="s">
        <v>564</v>
      </c>
    </row>
    <row r="57" spans="1:12" x14ac:dyDescent="0.2">
      <c r="A57" s="382" t="s">
        <v>565</v>
      </c>
    </row>
    <row r="58" spans="1:12" x14ac:dyDescent="0.2">
      <c r="A58" s="383" t="s">
        <v>563</v>
      </c>
    </row>
  </sheetData>
  <mergeCells count="18">
    <mergeCell ref="A48:H48"/>
    <mergeCell ref="A49:H49"/>
    <mergeCell ref="A50:H50"/>
    <mergeCell ref="I50:L50"/>
    <mergeCell ref="I49:J49"/>
    <mergeCell ref="I48:J48"/>
    <mergeCell ref="K48:L48"/>
    <mergeCell ref="A44:B44"/>
    <mergeCell ref="A45:B45"/>
    <mergeCell ref="E45:H45"/>
    <mergeCell ref="A46:B46"/>
    <mergeCell ref="E46:H46"/>
    <mergeCell ref="A2:H2"/>
    <mergeCell ref="A3:H3"/>
    <mergeCell ref="A4:H4"/>
    <mergeCell ref="A5:H5"/>
    <mergeCell ref="B43:C43"/>
    <mergeCell ref="E43:H43"/>
  </mergeCells>
  <pageMargins left="0.70866141732283472" right="0.70866141732283472" top="0.74803149606299213" bottom="0.74803149606299213" header="0.31496062992125984" footer="0.31496062992125984"/>
  <pageSetup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
  <sheetViews>
    <sheetView zoomScale="90" zoomScaleNormal="90" workbookViewId="0">
      <selection activeCell="D26" sqref="D26"/>
    </sheetView>
  </sheetViews>
  <sheetFormatPr baseColWidth="10" defaultRowHeight="15" x14ac:dyDescent="0.25"/>
  <cols>
    <col min="1" max="1" width="12.7109375" style="178" customWidth="1"/>
    <col min="2" max="2" width="34.28515625" style="178" customWidth="1"/>
    <col min="3" max="3" width="14" style="178" customWidth="1"/>
    <col min="4" max="4" width="22.7109375" style="178" customWidth="1"/>
    <col min="5" max="5" width="14.28515625" style="178" customWidth="1"/>
    <col min="6" max="9" width="11.42578125" style="178"/>
    <col min="10" max="10" width="22.7109375" style="178" customWidth="1"/>
    <col min="11" max="11" width="11.42578125" style="178"/>
    <col min="12" max="12" width="22.7109375" style="178" customWidth="1"/>
    <col min="13" max="13" width="26.85546875" style="178" customWidth="1"/>
    <col min="14" max="14" width="11.42578125" style="178"/>
    <col min="15" max="15" width="0" style="178" hidden="1" customWidth="1"/>
    <col min="16" max="256" width="11.42578125" style="178"/>
    <col min="257" max="257" width="12.7109375" style="178" customWidth="1"/>
    <col min="258" max="258" width="34.28515625" style="178" customWidth="1"/>
    <col min="259" max="259" width="14" style="178" customWidth="1"/>
    <col min="260" max="260" width="22.7109375" style="178" customWidth="1"/>
    <col min="261" max="261" width="14.28515625" style="178" customWidth="1"/>
    <col min="262" max="265" width="11.42578125" style="178"/>
    <col min="266" max="266" width="22.7109375" style="178" customWidth="1"/>
    <col min="267" max="267" width="11.42578125" style="178"/>
    <col min="268" max="268" width="22.7109375" style="178" customWidth="1"/>
    <col min="269" max="269" width="22.5703125" style="178" customWidth="1"/>
    <col min="270" max="270" width="11.42578125" style="178"/>
    <col min="271" max="271" width="0" style="178" hidden="1" customWidth="1"/>
    <col min="272" max="512" width="11.42578125" style="178"/>
    <col min="513" max="513" width="12.7109375" style="178" customWidth="1"/>
    <col min="514" max="514" width="34.28515625" style="178" customWidth="1"/>
    <col min="515" max="515" width="14" style="178" customWidth="1"/>
    <col min="516" max="516" width="22.7109375" style="178" customWidth="1"/>
    <col min="517" max="517" width="14.28515625" style="178" customWidth="1"/>
    <col min="518" max="521" width="11.42578125" style="178"/>
    <col min="522" max="522" width="22.7109375" style="178" customWidth="1"/>
    <col min="523" max="523" width="11.42578125" style="178"/>
    <col min="524" max="524" width="22.7109375" style="178" customWidth="1"/>
    <col min="525" max="525" width="22.5703125" style="178" customWidth="1"/>
    <col min="526" max="526" width="11.42578125" style="178"/>
    <col min="527" max="527" width="0" style="178" hidden="1" customWidth="1"/>
    <col min="528" max="768" width="11.42578125" style="178"/>
    <col min="769" max="769" width="12.7109375" style="178" customWidth="1"/>
    <col min="770" max="770" width="34.28515625" style="178" customWidth="1"/>
    <col min="771" max="771" width="14" style="178" customWidth="1"/>
    <col min="772" max="772" width="22.7109375" style="178" customWidth="1"/>
    <col min="773" max="773" width="14.28515625" style="178" customWidth="1"/>
    <col min="774" max="777" width="11.42578125" style="178"/>
    <col min="778" max="778" width="22.7109375" style="178" customWidth="1"/>
    <col min="779" max="779" width="11.42578125" style="178"/>
    <col min="780" max="780" width="22.7109375" style="178" customWidth="1"/>
    <col min="781" max="781" width="22.5703125" style="178" customWidth="1"/>
    <col min="782" max="782" width="11.42578125" style="178"/>
    <col min="783" max="783" width="0" style="178" hidden="1" customWidth="1"/>
    <col min="784" max="1024" width="11.42578125" style="178"/>
    <col min="1025" max="1025" width="12.7109375" style="178" customWidth="1"/>
    <col min="1026" max="1026" width="34.28515625" style="178" customWidth="1"/>
    <col min="1027" max="1027" width="14" style="178" customWidth="1"/>
    <col min="1028" max="1028" width="22.7109375" style="178" customWidth="1"/>
    <col min="1029" max="1029" width="14.28515625" style="178" customWidth="1"/>
    <col min="1030" max="1033" width="11.42578125" style="178"/>
    <col min="1034" max="1034" width="22.7109375" style="178" customWidth="1"/>
    <col min="1035" max="1035" width="11.42578125" style="178"/>
    <col min="1036" max="1036" width="22.7109375" style="178" customWidth="1"/>
    <col min="1037" max="1037" width="22.5703125" style="178" customWidth="1"/>
    <col min="1038" max="1038" width="11.42578125" style="178"/>
    <col min="1039" max="1039" width="0" style="178" hidden="1" customWidth="1"/>
    <col min="1040" max="1280" width="11.42578125" style="178"/>
    <col min="1281" max="1281" width="12.7109375" style="178" customWidth="1"/>
    <col min="1282" max="1282" width="34.28515625" style="178" customWidth="1"/>
    <col min="1283" max="1283" width="14" style="178" customWidth="1"/>
    <col min="1284" max="1284" width="22.7109375" style="178" customWidth="1"/>
    <col min="1285" max="1285" width="14.28515625" style="178" customWidth="1"/>
    <col min="1286" max="1289" width="11.42578125" style="178"/>
    <col min="1290" max="1290" width="22.7109375" style="178" customWidth="1"/>
    <col min="1291" max="1291" width="11.42578125" style="178"/>
    <col min="1292" max="1292" width="22.7109375" style="178" customWidth="1"/>
    <col min="1293" max="1293" width="22.5703125" style="178" customWidth="1"/>
    <col min="1294" max="1294" width="11.42578125" style="178"/>
    <col min="1295" max="1295" width="0" style="178" hidden="1" customWidth="1"/>
    <col min="1296" max="1536" width="11.42578125" style="178"/>
    <col min="1537" max="1537" width="12.7109375" style="178" customWidth="1"/>
    <col min="1538" max="1538" width="34.28515625" style="178" customWidth="1"/>
    <col min="1539" max="1539" width="14" style="178" customWidth="1"/>
    <col min="1540" max="1540" width="22.7109375" style="178" customWidth="1"/>
    <col min="1541" max="1541" width="14.28515625" style="178" customWidth="1"/>
    <col min="1542" max="1545" width="11.42578125" style="178"/>
    <col min="1546" max="1546" width="22.7109375" style="178" customWidth="1"/>
    <col min="1547" max="1547" width="11.42578125" style="178"/>
    <col min="1548" max="1548" width="22.7109375" style="178" customWidth="1"/>
    <col min="1549" max="1549" width="22.5703125" style="178" customWidth="1"/>
    <col min="1550" max="1550" width="11.42578125" style="178"/>
    <col min="1551" max="1551" width="0" style="178" hidden="1" customWidth="1"/>
    <col min="1552" max="1792" width="11.42578125" style="178"/>
    <col min="1793" max="1793" width="12.7109375" style="178" customWidth="1"/>
    <col min="1794" max="1794" width="34.28515625" style="178" customWidth="1"/>
    <col min="1795" max="1795" width="14" style="178" customWidth="1"/>
    <col min="1796" max="1796" width="22.7109375" style="178" customWidth="1"/>
    <col min="1797" max="1797" width="14.28515625" style="178" customWidth="1"/>
    <col min="1798" max="1801" width="11.42578125" style="178"/>
    <col min="1802" max="1802" width="22.7109375" style="178" customWidth="1"/>
    <col min="1803" max="1803" width="11.42578125" style="178"/>
    <col min="1804" max="1804" width="22.7109375" style="178" customWidth="1"/>
    <col min="1805" max="1805" width="22.5703125" style="178" customWidth="1"/>
    <col min="1806" max="1806" width="11.42578125" style="178"/>
    <col min="1807" max="1807" width="0" style="178" hidden="1" customWidth="1"/>
    <col min="1808" max="2048" width="11.42578125" style="178"/>
    <col min="2049" max="2049" width="12.7109375" style="178" customWidth="1"/>
    <col min="2050" max="2050" width="34.28515625" style="178" customWidth="1"/>
    <col min="2051" max="2051" width="14" style="178" customWidth="1"/>
    <col min="2052" max="2052" width="22.7109375" style="178" customWidth="1"/>
    <col min="2053" max="2053" width="14.28515625" style="178" customWidth="1"/>
    <col min="2054" max="2057" width="11.42578125" style="178"/>
    <col min="2058" max="2058" width="22.7109375" style="178" customWidth="1"/>
    <col min="2059" max="2059" width="11.42578125" style="178"/>
    <col min="2060" max="2060" width="22.7109375" style="178" customWidth="1"/>
    <col min="2061" max="2061" width="22.5703125" style="178" customWidth="1"/>
    <col min="2062" max="2062" width="11.42578125" style="178"/>
    <col min="2063" max="2063" width="0" style="178" hidden="1" customWidth="1"/>
    <col min="2064" max="2304" width="11.42578125" style="178"/>
    <col min="2305" max="2305" width="12.7109375" style="178" customWidth="1"/>
    <col min="2306" max="2306" width="34.28515625" style="178" customWidth="1"/>
    <col min="2307" max="2307" width="14" style="178" customWidth="1"/>
    <col min="2308" max="2308" width="22.7109375" style="178" customWidth="1"/>
    <col min="2309" max="2309" width="14.28515625" style="178" customWidth="1"/>
    <col min="2310" max="2313" width="11.42578125" style="178"/>
    <col min="2314" max="2314" width="22.7109375" style="178" customWidth="1"/>
    <col min="2315" max="2315" width="11.42578125" style="178"/>
    <col min="2316" max="2316" width="22.7109375" style="178" customWidth="1"/>
    <col min="2317" max="2317" width="22.5703125" style="178" customWidth="1"/>
    <col min="2318" max="2318" width="11.42578125" style="178"/>
    <col min="2319" max="2319" width="0" style="178" hidden="1" customWidth="1"/>
    <col min="2320" max="2560" width="11.42578125" style="178"/>
    <col min="2561" max="2561" width="12.7109375" style="178" customWidth="1"/>
    <col min="2562" max="2562" width="34.28515625" style="178" customWidth="1"/>
    <col min="2563" max="2563" width="14" style="178" customWidth="1"/>
    <col min="2564" max="2564" width="22.7109375" style="178" customWidth="1"/>
    <col min="2565" max="2565" width="14.28515625" style="178" customWidth="1"/>
    <col min="2566" max="2569" width="11.42578125" style="178"/>
    <col min="2570" max="2570" width="22.7109375" style="178" customWidth="1"/>
    <col min="2571" max="2571" width="11.42578125" style="178"/>
    <col min="2572" max="2572" width="22.7109375" style="178" customWidth="1"/>
    <col min="2573" max="2573" width="22.5703125" style="178" customWidth="1"/>
    <col min="2574" max="2574" width="11.42578125" style="178"/>
    <col min="2575" max="2575" width="0" style="178" hidden="1" customWidth="1"/>
    <col min="2576" max="2816" width="11.42578125" style="178"/>
    <col min="2817" max="2817" width="12.7109375" style="178" customWidth="1"/>
    <col min="2818" max="2818" width="34.28515625" style="178" customWidth="1"/>
    <col min="2819" max="2819" width="14" style="178" customWidth="1"/>
    <col min="2820" max="2820" width="22.7109375" style="178" customWidth="1"/>
    <col min="2821" max="2821" width="14.28515625" style="178" customWidth="1"/>
    <col min="2822" max="2825" width="11.42578125" style="178"/>
    <col min="2826" max="2826" width="22.7109375" style="178" customWidth="1"/>
    <col min="2827" max="2827" width="11.42578125" style="178"/>
    <col min="2828" max="2828" width="22.7109375" style="178" customWidth="1"/>
    <col min="2829" max="2829" width="22.5703125" style="178" customWidth="1"/>
    <col min="2830" max="2830" width="11.42578125" style="178"/>
    <col min="2831" max="2831" width="0" style="178" hidden="1" customWidth="1"/>
    <col min="2832" max="3072" width="11.42578125" style="178"/>
    <col min="3073" max="3073" width="12.7109375" style="178" customWidth="1"/>
    <col min="3074" max="3074" width="34.28515625" style="178" customWidth="1"/>
    <col min="3075" max="3075" width="14" style="178" customWidth="1"/>
    <col min="3076" max="3076" width="22.7109375" style="178" customWidth="1"/>
    <col min="3077" max="3077" width="14.28515625" style="178" customWidth="1"/>
    <col min="3078" max="3081" width="11.42578125" style="178"/>
    <col min="3082" max="3082" width="22.7109375" style="178" customWidth="1"/>
    <col min="3083" max="3083" width="11.42578125" style="178"/>
    <col min="3084" max="3084" width="22.7109375" style="178" customWidth="1"/>
    <col min="3085" max="3085" width="22.5703125" style="178" customWidth="1"/>
    <col min="3086" max="3086" width="11.42578125" style="178"/>
    <col min="3087" max="3087" width="0" style="178" hidden="1" customWidth="1"/>
    <col min="3088" max="3328" width="11.42578125" style="178"/>
    <col min="3329" max="3329" width="12.7109375" style="178" customWidth="1"/>
    <col min="3330" max="3330" width="34.28515625" style="178" customWidth="1"/>
    <col min="3331" max="3331" width="14" style="178" customWidth="1"/>
    <col min="3332" max="3332" width="22.7109375" style="178" customWidth="1"/>
    <col min="3333" max="3333" width="14.28515625" style="178" customWidth="1"/>
    <col min="3334" max="3337" width="11.42578125" style="178"/>
    <col min="3338" max="3338" width="22.7109375" style="178" customWidth="1"/>
    <col min="3339" max="3339" width="11.42578125" style="178"/>
    <col min="3340" max="3340" width="22.7109375" style="178" customWidth="1"/>
    <col min="3341" max="3341" width="22.5703125" style="178" customWidth="1"/>
    <col min="3342" max="3342" width="11.42578125" style="178"/>
    <col min="3343" max="3343" width="0" style="178" hidden="1" customWidth="1"/>
    <col min="3344" max="3584" width="11.42578125" style="178"/>
    <col min="3585" max="3585" width="12.7109375" style="178" customWidth="1"/>
    <col min="3586" max="3586" width="34.28515625" style="178" customWidth="1"/>
    <col min="3587" max="3587" width="14" style="178" customWidth="1"/>
    <col min="3588" max="3588" width="22.7109375" style="178" customWidth="1"/>
    <col min="3589" max="3589" width="14.28515625" style="178" customWidth="1"/>
    <col min="3590" max="3593" width="11.42578125" style="178"/>
    <col min="3594" max="3594" width="22.7109375" style="178" customWidth="1"/>
    <col min="3595" max="3595" width="11.42578125" style="178"/>
    <col min="3596" max="3596" width="22.7109375" style="178" customWidth="1"/>
    <col min="3597" max="3597" width="22.5703125" style="178" customWidth="1"/>
    <col min="3598" max="3598" width="11.42578125" style="178"/>
    <col min="3599" max="3599" width="0" style="178" hidden="1" customWidth="1"/>
    <col min="3600" max="3840" width="11.42578125" style="178"/>
    <col min="3841" max="3841" width="12.7109375" style="178" customWidth="1"/>
    <col min="3842" max="3842" width="34.28515625" style="178" customWidth="1"/>
    <col min="3843" max="3843" width="14" style="178" customWidth="1"/>
    <col min="3844" max="3844" width="22.7109375" style="178" customWidth="1"/>
    <col min="3845" max="3845" width="14.28515625" style="178" customWidth="1"/>
    <col min="3846" max="3849" width="11.42578125" style="178"/>
    <col min="3850" max="3850" width="22.7109375" style="178" customWidth="1"/>
    <col min="3851" max="3851" width="11.42578125" style="178"/>
    <col min="3852" max="3852" width="22.7109375" style="178" customWidth="1"/>
    <col min="3853" max="3853" width="22.5703125" style="178" customWidth="1"/>
    <col min="3854" max="3854" width="11.42578125" style="178"/>
    <col min="3855" max="3855" width="0" style="178" hidden="1" customWidth="1"/>
    <col min="3856" max="4096" width="11.42578125" style="178"/>
    <col min="4097" max="4097" width="12.7109375" style="178" customWidth="1"/>
    <col min="4098" max="4098" width="34.28515625" style="178" customWidth="1"/>
    <col min="4099" max="4099" width="14" style="178" customWidth="1"/>
    <col min="4100" max="4100" width="22.7109375" style="178" customWidth="1"/>
    <col min="4101" max="4101" width="14.28515625" style="178" customWidth="1"/>
    <col min="4102" max="4105" width="11.42578125" style="178"/>
    <col min="4106" max="4106" width="22.7109375" style="178" customWidth="1"/>
    <col min="4107" max="4107" width="11.42578125" style="178"/>
    <col min="4108" max="4108" width="22.7109375" style="178" customWidth="1"/>
    <col min="4109" max="4109" width="22.5703125" style="178" customWidth="1"/>
    <col min="4110" max="4110" width="11.42578125" style="178"/>
    <col min="4111" max="4111" width="0" style="178" hidden="1" customWidth="1"/>
    <col min="4112" max="4352" width="11.42578125" style="178"/>
    <col min="4353" max="4353" width="12.7109375" style="178" customWidth="1"/>
    <col min="4354" max="4354" width="34.28515625" style="178" customWidth="1"/>
    <col min="4355" max="4355" width="14" style="178" customWidth="1"/>
    <col min="4356" max="4356" width="22.7109375" style="178" customWidth="1"/>
    <col min="4357" max="4357" width="14.28515625" style="178" customWidth="1"/>
    <col min="4358" max="4361" width="11.42578125" style="178"/>
    <col min="4362" max="4362" width="22.7109375" style="178" customWidth="1"/>
    <col min="4363" max="4363" width="11.42578125" style="178"/>
    <col min="4364" max="4364" width="22.7109375" style="178" customWidth="1"/>
    <col min="4365" max="4365" width="22.5703125" style="178" customWidth="1"/>
    <col min="4366" max="4366" width="11.42578125" style="178"/>
    <col min="4367" max="4367" width="0" style="178" hidden="1" customWidth="1"/>
    <col min="4368" max="4608" width="11.42578125" style="178"/>
    <col min="4609" max="4609" width="12.7109375" style="178" customWidth="1"/>
    <col min="4610" max="4610" width="34.28515625" style="178" customWidth="1"/>
    <col min="4611" max="4611" width="14" style="178" customWidth="1"/>
    <col min="4612" max="4612" width="22.7109375" style="178" customWidth="1"/>
    <col min="4613" max="4613" width="14.28515625" style="178" customWidth="1"/>
    <col min="4614" max="4617" width="11.42578125" style="178"/>
    <col min="4618" max="4618" width="22.7109375" style="178" customWidth="1"/>
    <col min="4619" max="4619" width="11.42578125" style="178"/>
    <col min="4620" max="4620" width="22.7109375" style="178" customWidth="1"/>
    <col min="4621" max="4621" width="22.5703125" style="178" customWidth="1"/>
    <col min="4622" max="4622" width="11.42578125" style="178"/>
    <col min="4623" max="4623" width="0" style="178" hidden="1" customWidth="1"/>
    <col min="4624" max="4864" width="11.42578125" style="178"/>
    <col min="4865" max="4865" width="12.7109375" style="178" customWidth="1"/>
    <col min="4866" max="4866" width="34.28515625" style="178" customWidth="1"/>
    <col min="4867" max="4867" width="14" style="178" customWidth="1"/>
    <col min="4868" max="4868" width="22.7109375" style="178" customWidth="1"/>
    <col min="4869" max="4869" width="14.28515625" style="178" customWidth="1"/>
    <col min="4870" max="4873" width="11.42578125" style="178"/>
    <col min="4874" max="4874" width="22.7109375" style="178" customWidth="1"/>
    <col min="4875" max="4875" width="11.42578125" style="178"/>
    <col min="4876" max="4876" width="22.7109375" style="178" customWidth="1"/>
    <col min="4877" max="4877" width="22.5703125" style="178" customWidth="1"/>
    <col min="4878" max="4878" width="11.42578125" style="178"/>
    <col min="4879" max="4879" width="0" style="178" hidden="1" customWidth="1"/>
    <col min="4880" max="5120" width="11.42578125" style="178"/>
    <col min="5121" max="5121" width="12.7109375" style="178" customWidth="1"/>
    <col min="5122" max="5122" width="34.28515625" style="178" customWidth="1"/>
    <col min="5123" max="5123" width="14" style="178" customWidth="1"/>
    <col min="5124" max="5124" width="22.7109375" style="178" customWidth="1"/>
    <col min="5125" max="5125" width="14.28515625" style="178" customWidth="1"/>
    <col min="5126" max="5129" width="11.42578125" style="178"/>
    <col min="5130" max="5130" width="22.7109375" style="178" customWidth="1"/>
    <col min="5131" max="5131" width="11.42578125" style="178"/>
    <col min="5132" max="5132" width="22.7109375" style="178" customWidth="1"/>
    <col min="5133" max="5133" width="22.5703125" style="178" customWidth="1"/>
    <col min="5134" max="5134" width="11.42578125" style="178"/>
    <col min="5135" max="5135" width="0" style="178" hidden="1" customWidth="1"/>
    <col min="5136" max="5376" width="11.42578125" style="178"/>
    <col min="5377" max="5377" width="12.7109375" style="178" customWidth="1"/>
    <col min="5378" max="5378" width="34.28515625" style="178" customWidth="1"/>
    <col min="5379" max="5379" width="14" style="178" customWidth="1"/>
    <col min="5380" max="5380" width="22.7109375" style="178" customWidth="1"/>
    <col min="5381" max="5381" width="14.28515625" style="178" customWidth="1"/>
    <col min="5382" max="5385" width="11.42578125" style="178"/>
    <col min="5386" max="5386" width="22.7109375" style="178" customWidth="1"/>
    <col min="5387" max="5387" width="11.42578125" style="178"/>
    <col min="5388" max="5388" width="22.7109375" style="178" customWidth="1"/>
    <col min="5389" max="5389" width="22.5703125" style="178" customWidth="1"/>
    <col min="5390" max="5390" width="11.42578125" style="178"/>
    <col min="5391" max="5391" width="0" style="178" hidden="1" customWidth="1"/>
    <col min="5392" max="5632" width="11.42578125" style="178"/>
    <col min="5633" max="5633" width="12.7109375" style="178" customWidth="1"/>
    <col min="5634" max="5634" width="34.28515625" style="178" customWidth="1"/>
    <col min="5635" max="5635" width="14" style="178" customWidth="1"/>
    <col min="5636" max="5636" width="22.7109375" style="178" customWidth="1"/>
    <col min="5637" max="5637" width="14.28515625" style="178" customWidth="1"/>
    <col min="5638" max="5641" width="11.42578125" style="178"/>
    <col min="5642" max="5642" width="22.7109375" style="178" customWidth="1"/>
    <col min="5643" max="5643" width="11.42578125" style="178"/>
    <col min="5644" max="5644" width="22.7109375" style="178" customWidth="1"/>
    <col min="5645" max="5645" width="22.5703125" style="178" customWidth="1"/>
    <col min="5646" max="5646" width="11.42578125" style="178"/>
    <col min="5647" max="5647" width="0" style="178" hidden="1" customWidth="1"/>
    <col min="5648" max="5888" width="11.42578125" style="178"/>
    <col min="5889" max="5889" width="12.7109375" style="178" customWidth="1"/>
    <col min="5890" max="5890" width="34.28515625" style="178" customWidth="1"/>
    <col min="5891" max="5891" width="14" style="178" customWidth="1"/>
    <col min="5892" max="5892" width="22.7109375" style="178" customWidth="1"/>
    <col min="5893" max="5893" width="14.28515625" style="178" customWidth="1"/>
    <col min="5894" max="5897" width="11.42578125" style="178"/>
    <col min="5898" max="5898" width="22.7109375" style="178" customWidth="1"/>
    <col min="5899" max="5899" width="11.42578125" style="178"/>
    <col min="5900" max="5900" width="22.7109375" style="178" customWidth="1"/>
    <col min="5901" max="5901" width="22.5703125" style="178" customWidth="1"/>
    <col min="5902" max="5902" width="11.42578125" style="178"/>
    <col min="5903" max="5903" width="0" style="178" hidden="1" customWidth="1"/>
    <col min="5904" max="6144" width="11.42578125" style="178"/>
    <col min="6145" max="6145" width="12.7109375" style="178" customWidth="1"/>
    <col min="6146" max="6146" width="34.28515625" style="178" customWidth="1"/>
    <col min="6147" max="6147" width="14" style="178" customWidth="1"/>
    <col min="6148" max="6148" width="22.7109375" style="178" customWidth="1"/>
    <col min="6149" max="6149" width="14.28515625" style="178" customWidth="1"/>
    <col min="6150" max="6153" width="11.42578125" style="178"/>
    <col min="6154" max="6154" width="22.7109375" style="178" customWidth="1"/>
    <col min="6155" max="6155" width="11.42578125" style="178"/>
    <col min="6156" max="6156" width="22.7109375" style="178" customWidth="1"/>
    <col min="6157" max="6157" width="22.5703125" style="178" customWidth="1"/>
    <col min="6158" max="6158" width="11.42578125" style="178"/>
    <col min="6159" max="6159" width="0" style="178" hidden="1" customWidth="1"/>
    <col min="6160" max="6400" width="11.42578125" style="178"/>
    <col min="6401" max="6401" width="12.7109375" style="178" customWidth="1"/>
    <col min="6402" max="6402" width="34.28515625" style="178" customWidth="1"/>
    <col min="6403" max="6403" width="14" style="178" customWidth="1"/>
    <col min="6404" max="6404" width="22.7109375" style="178" customWidth="1"/>
    <col min="6405" max="6405" width="14.28515625" style="178" customWidth="1"/>
    <col min="6406" max="6409" width="11.42578125" style="178"/>
    <col min="6410" max="6410" width="22.7109375" style="178" customWidth="1"/>
    <col min="6411" max="6411" width="11.42578125" style="178"/>
    <col min="6412" max="6412" width="22.7109375" style="178" customWidth="1"/>
    <col min="6413" max="6413" width="22.5703125" style="178" customWidth="1"/>
    <col min="6414" max="6414" width="11.42578125" style="178"/>
    <col min="6415" max="6415" width="0" style="178" hidden="1" customWidth="1"/>
    <col min="6416" max="6656" width="11.42578125" style="178"/>
    <col min="6657" max="6657" width="12.7109375" style="178" customWidth="1"/>
    <col min="6658" max="6658" width="34.28515625" style="178" customWidth="1"/>
    <col min="6659" max="6659" width="14" style="178" customWidth="1"/>
    <col min="6660" max="6660" width="22.7109375" style="178" customWidth="1"/>
    <col min="6661" max="6661" width="14.28515625" style="178" customWidth="1"/>
    <col min="6662" max="6665" width="11.42578125" style="178"/>
    <col min="6666" max="6666" width="22.7109375" style="178" customWidth="1"/>
    <col min="6667" max="6667" width="11.42578125" style="178"/>
    <col min="6668" max="6668" width="22.7109375" style="178" customWidth="1"/>
    <col min="6669" max="6669" width="22.5703125" style="178" customWidth="1"/>
    <col min="6670" max="6670" width="11.42578125" style="178"/>
    <col min="6671" max="6671" width="0" style="178" hidden="1" customWidth="1"/>
    <col min="6672" max="6912" width="11.42578125" style="178"/>
    <col min="6913" max="6913" width="12.7109375" style="178" customWidth="1"/>
    <col min="6914" max="6914" width="34.28515625" style="178" customWidth="1"/>
    <col min="6915" max="6915" width="14" style="178" customWidth="1"/>
    <col min="6916" max="6916" width="22.7109375" style="178" customWidth="1"/>
    <col min="6917" max="6917" width="14.28515625" style="178" customWidth="1"/>
    <col min="6918" max="6921" width="11.42578125" style="178"/>
    <col min="6922" max="6922" width="22.7109375" style="178" customWidth="1"/>
    <col min="6923" max="6923" width="11.42578125" style="178"/>
    <col min="6924" max="6924" width="22.7109375" style="178" customWidth="1"/>
    <col min="6925" max="6925" width="22.5703125" style="178" customWidth="1"/>
    <col min="6926" max="6926" width="11.42578125" style="178"/>
    <col min="6927" max="6927" width="0" style="178" hidden="1" customWidth="1"/>
    <col min="6928" max="7168" width="11.42578125" style="178"/>
    <col min="7169" max="7169" width="12.7109375" style="178" customWidth="1"/>
    <col min="7170" max="7170" width="34.28515625" style="178" customWidth="1"/>
    <col min="7171" max="7171" width="14" style="178" customWidth="1"/>
    <col min="7172" max="7172" width="22.7109375" style="178" customWidth="1"/>
    <col min="7173" max="7173" width="14.28515625" style="178" customWidth="1"/>
    <col min="7174" max="7177" width="11.42578125" style="178"/>
    <col min="7178" max="7178" width="22.7109375" style="178" customWidth="1"/>
    <col min="7179" max="7179" width="11.42578125" style="178"/>
    <col min="7180" max="7180" width="22.7109375" style="178" customWidth="1"/>
    <col min="7181" max="7181" width="22.5703125" style="178" customWidth="1"/>
    <col min="7182" max="7182" width="11.42578125" style="178"/>
    <col min="7183" max="7183" width="0" style="178" hidden="1" customWidth="1"/>
    <col min="7184" max="7424" width="11.42578125" style="178"/>
    <col min="7425" max="7425" width="12.7109375" style="178" customWidth="1"/>
    <col min="7426" max="7426" width="34.28515625" style="178" customWidth="1"/>
    <col min="7427" max="7427" width="14" style="178" customWidth="1"/>
    <col min="7428" max="7428" width="22.7109375" style="178" customWidth="1"/>
    <col min="7429" max="7429" width="14.28515625" style="178" customWidth="1"/>
    <col min="7430" max="7433" width="11.42578125" style="178"/>
    <col min="7434" max="7434" width="22.7109375" style="178" customWidth="1"/>
    <col min="7435" max="7435" width="11.42578125" style="178"/>
    <col min="7436" max="7436" width="22.7109375" style="178" customWidth="1"/>
    <col min="7437" max="7437" width="22.5703125" style="178" customWidth="1"/>
    <col min="7438" max="7438" width="11.42578125" style="178"/>
    <col min="7439" max="7439" width="0" style="178" hidden="1" customWidth="1"/>
    <col min="7440" max="7680" width="11.42578125" style="178"/>
    <col min="7681" max="7681" width="12.7109375" style="178" customWidth="1"/>
    <col min="7682" max="7682" width="34.28515625" style="178" customWidth="1"/>
    <col min="7683" max="7683" width="14" style="178" customWidth="1"/>
    <col min="7684" max="7684" width="22.7109375" style="178" customWidth="1"/>
    <col min="7685" max="7685" width="14.28515625" style="178" customWidth="1"/>
    <col min="7686" max="7689" width="11.42578125" style="178"/>
    <col min="7690" max="7690" width="22.7109375" style="178" customWidth="1"/>
    <col min="7691" max="7691" width="11.42578125" style="178"/>
    <col min="7692" max="7692" width="22.7109375" style="178" customWidth="1"/>
    <col min="7693" max="7693" width="22.5703125" style="178" customWidth="1"/>
    <col min="7694" max="7694" width="11.42578125" style="178"/>
    <col min="7695" max="7695" width="0" style="178" hidden="1" customWidth="1"/>
    <col min="7696" max="7936" width="11.42578125" style="178"/>
    <col min="7937" max="7937" width="12.7109375" style="178" customWidth="1"/>
    <col min="7938" max="7938" width="34.28515625" style="178" customWidth="1"/>
    <col min="7939" max="7939" width="14" style="178" customWidth="1"/>
    <col min="7940" max="7940" width="22.7109375" style="178" customWidth="1"/>
    <col min="7941" max="7941" width="14.28515625" style="178" customWidth="1"/>
    <col min="7942" max="7945" width="11.42578125" style="178"/>
    <col min="7946" max="7946" width="22.7109375" style="178" customWidth="1"/>
    <col min="7947" max="7947" width="11.42578125" style="178"/>
    <col min="7948" max="7948" width="22.7109375" style="178" customWidth="1"/>
    <col min="7949" max="7949" width="22.5703125" style="178" customWidth="1"/>
    <col min="7950" max="7950" width="11.42578125" style="178"/>
    <col min="7951" max="7951" width="0" style="178" hidden="1" customWidth="1"/>
    <col min="7952" max="8192" width="11.42578125" style="178"/>
    <col min="8193" max="8193" width="12.7109375" style="178" customWidth="1"/>
    <col min="8194" max="8194" width="34.28515625" style="178" customWidth="1"/>
    <col min="8195" max="8195" width="14" style="178" customWidth="1"/>
    <col min="8196" max="8196" width="22.7109375" style="178" customWidth="1"/>
    <col min="8197" max="8197" width="14.28515625" style="178" customWidth="1"/>
    <col min="8198" max="8201" width="11.42578125" style="178"/>
    <col min="8202" max="8202" width="22.7109375" style="178" customWidth="1"/>
    <col min="8203" max="8203" width="11.42578125" style="178"/>
    <col min="8204" max="8204" width="22.7109375" style="178" customWidth="1"/>
    <col min="8205" max="8205" width="22.5703125" style="178" customWidth="1"/>
    <col min="8206" max="8206" width="11.42578125" style="178"/>
    <col min="8207" max="8207" width="0" style="178" hidden="1" customWidth="1"/>
    <col min="8208" max="8448" width="11.42578125" style="178"/>
    <col min="8449" max="8449" width="12.7109375" style="178" customWidth="1"/>
    <col min="8450" max="8450" width="34.28515625" style="178" customWidth="1"/>
    <col min="8451" max="8451" width="14" style="178" customWidth="1"/>
    <col min="8452" max="8452" width="22.7109375" style="178" customWidth="1"/>
    <col min="8453" max="8453" width="14.28515625" style="178" customWidth="1"/>
    <col min="8454" max="8457" width="11.42578125" style="178"/>
    <col min="8458" max="8458" width="22.7109375" style="178" customWidth="1"/>
    <col min="8459" max="8459" width="11.42578125" style="178"/>
    <col min="8460" max="8460" width="22.7109375" style="178" customWidth="1"/>
    <col min="8461" max="8461" width="22.5703125" style="178" customWidth="1"/>
    <col min="8462" max="8462" width="11.42578125" style="178"/>
    <col min="8463" max="8463" width="0" style="178" hidden="1" customWidth="1"/>
    <col min="8464" max="8704" width="11.42578125" style="178"/>
    <col min="8705" max="8705" width="12.7109375" style="178" customWidth="1"/>
    <col min="8706" max="8706" width="34.28515625" style="178" customWidth="1"/>
    <col min="8707" max="8707" width="14" style="178" customWidth="1"/>
    <col min="8708" max="8708" width="22.7109375" style="178" customWidth="1"/>
    <col min="8709" max="8709" width="14.28515625" style="178" customWidth="1"/>
    <col min="8710" max="8713" width="11.42578125" style="178"/>
    <col min="8714" max="8714" width="22.7109375" style="178" customWidth="1"/>
    <col min="8715" max="8715" width="11.42578125" style="178"/>
    <col min="8716" max="8716" width="22.7109375" style="178" customWidth="1"/>
    <col min="8717" max="8717" width="22.5703125" style="178" customWidth="1"/>
    <col min="8718" max="8718" width="11.42578125" style="178"/>
    <col min="8719" max="8719" width="0" style="178" hidden="1" customWidth="1"/>
    <col min="8720" max="8960" width="11.42578125" style="178"/>
    <col min="8961" max="8961" width="12.7109375" style="178" customWidth="1"/>
    <col min="8962" max="8962" width="34.28515625" style="178" customWidth="1"/>
    <col min="8963" max="8963" width="14" style="178" customWidth="1"/>
    <col min="8964" max="8964" width="22.7109375" style="178" customWidth="1"/>
    <col min="8965" max="8965" width="14.28515625" style="178" customWidth="1"/>
    <col min="8966" max="8969" width="11.42578125" style="178"/>
    <col min="8970" max="8970" width="22.7109375" style="178" customWidth="1"/>
    <col min="8971" max="8971" width="11.42578125" style="178"/>
    <col min="8972" max="8972" width="22.7109375" style="178" customWidth="1"/>
    <col min="8973" max="8973" width="22.5703125" style="178" customWidth="1"/>
    <col min="8974" max="8974" width="11.42578125" style="178"/>
    <col min="8975" max="8975" width="0" style="178" hidden="1" customWidth="1"/>
    <col min="8976" max="9216" width="11.42578125" style="178"/>
    <col min="9217" max="9217" width="12.7109375" style="178" customWidth="1"/>
    <col min="9218" max="9218" width="34.28515625" style="178" customWidth="1"/>
    <col min="9219" max="9219" width="14" style="178" customWidth="1"/>
    <col min="9220" max="9220" width="22.7109375" style="178" customWidth="1"/>
    <col min="9221" max="9221" width="14.28515625" style="178" customWidth="1"/>
    <col min="9222" max="9225" width="11.42578125" style="178"/>
    <col min="9226" max="9226" width="22.7109375" style="178" customWidth="1"/>
    <col min="9227" max="9227" width="11.42578125" style="178"/>
    <col min="9228" max="9228" width="22.7109375" style="178" customWidth="1"/>
    <col min="9229" max="9229" width="22.5703125" style="178" customWidth="1"/>
    <col min="9230" max="9230" width="11.42578125" style="178"/>
    <col min="9231" max="9231" width="0" style="178" hidden="1" customWidth="1"/>
    <col min="9232" max="9472" width="11.42578125" style="178"/>
    <col min="9473" max="9473" width="12.7109375" style="178" customWidth="1"/>
    <col min="9474" max="9474" width="34.28515625" style="178" customWidth="1"/>
    <col min="9475" max="9475" width="14" style="178" customWidth="1"/>
    <col min="9476" max="9476" width="22.7109375" style="178" customWidth="1"/>
    <col min="9477" max="9477" width="14.28515625" style="178" customWidth="1"/>
    <col min="9478" max="9481" width="11.42578125" style="178"/>
    <col min="9482" max="9482" width="22.7109375" style="178" customWidth="1"/>
    <col min="9483" max="9483" width="11.42578125" style="178"/>
    <col min="9484" max="9484" width="22.7109375" style="178" customWidth="1"/>
    <col min="9485" max="9485" width="22.5703125" style="178" customWidth="1"/>
    <col min="9486" max="9486" width="11.42578125" style="178"/>
    <col min="9487" max="9487" width="0" style="178" hidden="1" customWidth="1"/>
    <col min="9488" max="9728" width="11.42578125" style="178"/>
    <col min="9729" max="9729" width="12.7109375" style="178" customWidth="1"/>
    <col min="9730" max="9730" width="34.28515625" style="178" customWidth="1"/>
    <col min="9731" max="9731" width="14" style="178" customWidth="1"/>
    <col min="9732" max="9732" width="22.7109375" style="178" customWidth="1"/>
    <col min="9733" max="9733" width="14.28515625" style="178" customWidth="1"/>
    <col min="9734" max="9737" width="11.42578125" style="178"/>
    <col min="9738" max="9738" width="22.7109375" style="178" customWidth="1"/>
    <col min="9739" max="9739" width="11.42578125" style="178"/>
    <col min="9740" max="9740" width="22.7109375" style="178" customWidth="1"/>
    <col min="9741" max="9741" width="22.5703125" style="178" customWidth="1"/>
    <col min="9742" max="9742" width="11.42578125" style="178"/>
    <col min="9743" max="9743" width="0" style="178" hidden="1" customWidth="1"/>
    <col min="9744" max="9984" width="11.42578125" style="178"/>
    <col min="9985" max="9985" width="12.7109375" style="178" customWidth="1"/>
    <col min="9986" max="9986" width="34.28515625" style="178" customWidth="1"/>
    <col min="9987" max="9987" width="14" style="178" customWidth="1"/>
    <col min="9988" max="9988" width="22.7109375" style="178" customWidth="1"/>
    <col min="9989" max="9989" width="14.28515625" style="178" customWidth="1"/>
    <col min="9990" max="9993" width="11.42578125" style="178"/>
    <col min="9994" max="9994" width="22.7109375" style="178" customWidth="1"/>
    <col min="9995" max="9995" width="11.42578125" style="178"/>
    <col min="9996" max="9996" width="22.7109375" style="178" customWidth="1"/>
    <col min="9997" max="9997" width="22.5703125" style="178" customWidth="1"/>
    <col min="9998" max="9998" width="11.42578125" style="178"/>
    <col min="9999" max="9999" width="0" style="178" hidden="1" customWidth="1"/>
    <col min="10000" max="10240" width="11.42578125" style="178"/>
    <col min="10241" max="10241" width="12.7109375" style="178" customWidth="1"/>
    <col min="10242" max="10242" width="34.28515625" style="178" customWidth="1"/>
    <col min="10243" max="10243" width="14" style="178" customWidth="1"/>
    <col min="10244" max="10244" width="22.7109375" style="178" customWidth="1"/>
    <col min="10245" max="10245" width="14.28515625" style="178" customWidth="1"/>
    <col min="10246" max="10249" width="11.42578125" style="178"/>
    <col min="10250" max="10250" width="22.7109375" style="178" customWidth="1"/>
    <col min="10251" max="10251" width="11.42578125" style="178"/>
    <col min="10252" max="10252" width="22.7109375" style="178" customWidth="1"/>
    <col min="10253" max="10253" width="22.5703125" style="178" customWidth="1"/>
    <col min="10254" max="10254" width="11.42578125" style="178"/>
    <col min="10255" max="10255" width="0" style="178" hidden="1" customWidth="1"/>
    <col min="10256" max="10496" width="11.42578125" style="178"/>
    <col min="10497" max="10497" width="12.7109375" style="178" customWidth="1"/>
    <col min="10498" max="10498" width="34.28515625" style="178" customWidth="1"/>
    <col min="10499" max="10499" width="14" style="178" customWidth="1"/>
    <col min="10500" max="10500" width="22.7109375" style="178" customWidth="1"/>
    <col min="10501" max="10501" width="14.28515625" style="178" customWidth="1"/>
    <col min="10502" max="10505" width="11.42578125" style="178"/>
    <col min="10506" max="10506" width="22.7109375" style="178" customWidth="1"/>
    <col min="10507" max="10507" width="11.42578125" style="178"/>
    <col min="10508" max="10508" width="22.7109375" style="178" customWidth="1"/>
    <col min="10509" max="10509" width="22.5703125" style="178" customWidth="1"/>
    <col min="10510" max="10510" width="11.42578125" style="178"/>
    <col min="10511" max="10511" width="0" style="178" hidden="1" customWidth="1"/>
    <col min="10512" max="10752" width="11.42578125" style="178"/>
    <col min="10753" max="10753" width="12.7109375" style="178" customWidth="1"/>
    <col min="10754" max="10754" width="34.28515625" style="178" customWidth="1"/>
    <col min="10755" max="10755" width="14" style="178" customWidth="1"/>
    <col min="10756" max="10756" width="22.7109375" style="178" customWidth="1"/>
    <col min="10757" max="10757" width="14.28515625" style="178" customWidth="1"/>
    <col min="10758" max="10761" width="11.42578125" style="178"/>
    <col min="10762" max="10762" width="22.7109375" style="178" customWidth="1"/>
    <col min="10763" max="10763" width="11.42578125" style="178"/>
    <col min="10764" max="10764" width="22.7109375" style="178" customWidth="1"/>
    <col min="10765" max="10765" width="22.5703125" style="178" customWidth="1"/>
    <col min="10766" max="10766" width="11.42578125" style="178"/>
    <col min="10767" max="10767" width="0" style="178" hidden="1" customWidth="1"/>
    <col min="10768" max="11008" width="11.42578125" style="178"/>
    <col min="11009" max="11009" width="12.7109375" style="178" customWidth="1"/>
    <col min="11010" max="11010" width="34.28515625" style="178" customWidth="1"/>
    <col min="11011" max="11011" width="14" style="178" customWidth="1"/>
    <col min="11012" max="11012" width="22.7109375" style="178" customWidth="1"/>
    <col min="11013" max="11013" width="14.28515625" style="178" customWidth="1"/>
    <col min="11014" max="11017" width="11.42578125" style="178"/>
    <col min="11018" max="11018" width="22.7109375" style="178" customWidth="1"/>
    <col min="11019" max="11019" width="11.42578125" style="178"/>
    <col min="11020" max="11020" width="22.7109375" style="178" customWidth="1"/>
    <col min="11021" max="11021" width="22.5703125" style="178" customWidth="1"/>
    <col min="11022" max="11022" width="11.42578125" style="178"/>
    <col min="11023" max="11023" width="0" style="178" hidden="1" customWidth="1"/>
    <col min="11024" max="11264" width="11.42578125" style="178"/>
    <col min="11265" max="11265" width="12.7109375" style="178" customWidth="1"/>
    <col min="11266" max="11266" width="34.28515625" style="178" customWidth="1"/>
    <col min="11267" max="11267" width="14" style="178" customWidth="1"/>
    <col min="11268" max="11268" width="22.7109375" style="178" customWidth="1"/>
    <col min="11269" max="11269" width="14.28515625" style="178" customWidth="1"/>
    <col min="11270" max="11273" width="11.42578125" style="178"/>
    <col min="11274" max="11274" width="22.7109375" style="178" customWidth="1"/>
    <col min="11275" max="11275" width="11.42578125" style="178"/>
    <col min="11276" max="11276" width="22.7109375" style="178" customWidth="1"/>
    <col min="11277" max="11277" width="22.5703125" style="178" customWidth="1"/>
    <col min="11278" max="11278" width="11.42578125" style="178"/>
    <col min="11279" max="11279" width="0" style="178" hidden="1" customWidth="1"/>
    <col min="11280" max="11520" width="11.42578125" style="178"/>
    <col min="11521" max="11521" width="12.7109375" style="178" customWidth="1"/>
    <col min="11522" max="11522" width="34.28515625" style="178" customWidth="1"/>
    <col min="11523" max="11523" width="14" style="178" customWidth="1"/>
    <col min="11524" max="11524" width="22.7109375" style="178" customWidth="1"/>
    <col min="11525" max="11525" width="14.28515625" style="178" customWidth="1"/>
    <col min="11526" max="11529" width="11.42578125" style="178"/>
    <col min="11530" max="11530" width="22.7109375" style="178" customWidth="1"/>
    <col min="11531" max="11531" width="11.42578125" style="178"/>
    <col min="11532" max="11532" width="22.7109375" style="178" customWidth="1"/>
    <col min="11533" max="11533" width="22.5703125" style="178" customWidth="1"/>
    <col min="11534" max="11534" width="11.42578125" style="178"/>
    <col min="11535" max="11535" width="0" style="178" hidden="1" customWidth="1"/>
    <col min="11536" max="11776" width="11.42578125" style="178"/>
    <col min="11777" max="11777" width="12.7109375" style="178" customWidth="1"/>
    <col min="11778" max="11778" width="34.28515625" style="178" customWidth="1"/>
    <col min="11779" max="11779" width="14" style="178" customWidth="1"/>
    <col min="11780" max="11780" width="22.7109375" style="178" customWidth="1"/>
    <col min="11781" max="11781" width="14.28515625" style="178" customWidth="1"/>
    <col min="11782" max="11785" width="11.42578125" style="178"/>
    <col min="11786" max="11786" width="22.7109375" style="178" customWidth="1"/>
    <col min="11787" max="11787" width="11.42578125" style="178"/>
    <col min="11788" max="11788" width="22.7109375" style="178" customWidth="1"/>
    <col min="11789" max="11789" width="22.5703125" style="178" customWidth="1"/>
    <col min="11790" max="11790" width="11.42578125" style="178"/>
    <col min="11791" max="11791" width="0" style="178" hidden="1" customWidth="1"/>
    <col min="11792" max="12032" width="11.42578125" style="178"/>
    <col min="12033" max="12033" width="12.7109375" style="178" customWidth="1"/>
    <col min="12034" max="12034" width="34.28515625" style="178" customWidth="1"/>
    <col min="12035" max="12035" width="14" style="178" customWidth="1"/>
    <col min="12036" max="12036" width="22.7109375" style="178" customWidth="1"/>
    <col min="12037" max="12037" width="14.28515625" style="178" customWidth="1"/>
    <col min="12038" max="12041" width="11.42578125" style="178"/>
    <col min="12042" max="12042" width="22.7109375" style="178" customWidth="1"/>
    <col min="12043" max="12043" width="11.42578125" style="178"/>
    <col min="12044" max="12044" width="22.7109375" style="178" customWidth="1"/>
    <col min="12045" max="12045" width="22.5703125" style="178" customWidth="1"/>
    <col min="12046" max="12046" width="11.42578125" style="178"/>
    <col min="12047" max="12047" width="0" style="178" hidden="1" customWidth="1"/>
    <col min="12048" max="12288" width="11.42578125" style="178"/>
    <col min="12289" max="12289" width="12.7109375" style="178" customWidth="1"/>
    <col min="12290" max="12290" width="34.28515625" style="178" customWidth="1"/>
    <col min="12291" max="12291" width="14" style="178" customWidth="1"/>
    <col min="12292" max="12292" width="22.7109375" style="178" customWidth="1"/>
    <col min="12293" max="12293" width="14.28515625" style="178" customWidth="1"/>
    <col min="12294" max="12297" width="11.42578125" style="178"/>
    <col min="12298" max="12298" width="22.7109375" style="178" customWidth="1"/>
    <col min="12299" max="12299" width="11.42578125" style="178"/>
    <col min="12300" max="12300" width="22.7109375" style="178" customWidth="1"/>
    <col min="12301" max="12301" width="22.5703125" style="178" customWidth="1"/>
    <col min="12302" max="12302" width="11.42578125" style="178"/>
    <col min="12303" max="12303" width="0" style="178" hidden="1" customWidth="1"/>
    <col min="12304" max="12544" width="11.42578125" style="178"/>
    <col min="12545" max="12545" width="12.7109375" style="178" customWidth="1"/>
    <col min="12546" max="12546" width="34.28515625" style="178" customWidth="1"/>
    <col min="12547" max="12547" width="14" style="178" customWidth="1"/>
    <col min="12548" max="12548" width="22.7109375" style="178" customWidth="1"/>
    <col min="12549" max="12549" width="14.28515625" style="178" customWidth="1"/>
    <col min="12550" max="12553" width="11.42578125" style="178"/>
    <col min="12554" max="12554" width="22.7109375" style="178" customWidth="1"/>
    <col min="12555" max="12555" width="11.42578125" style="178"/>
    <col min="12556" max="12556" width="22.7109375" style="178" customWidth="1"/>
    <col min="12557" max="12557" width="22.5703125" style="178" customWidth="1"/>
    <col min="12558" max="12558" width="11.42578125" style="178"/>
    <col min="12559" max="12559" width="0" style="178" hidden="1" customWidth="1"/>
    <col min="12560" max="12800" width="11.42578125" style="178"/>
    <col min="12801" max="12801" width="12.7109375" style="178" customWidth="1"/>
    <col min="12802" max="12802" width="34.28515625" style="178" customWidth="1"/>
    <col min="12803" max="12803" width="14" style="178" customWidth="1"/>
    <col min="12804" max="12804" width="22.7109375" style="178" customWidth="1"/>
    <col min="12805" max="12805" width="14.28515625" style="178" customWidth="1"/>
    <col min="12806" max="12809" width="11.42578125" style="178"/>
    <col min="12810" max="12810" width="22.7109375" style="178" customWidth="1"/>
    <col min="12811" max="12811" width="11.42578125" style="178"/>
    <col min="12812" max="12812" width="22.7109375" style="178" customWidth="1"/>
    <col min="12813" max="12813" width="22.5703125" style="178" customWidth="1"/>
    <col min="12814" max="12814" width="11.42578125" style="178"/>
    <col min="12815" max="12815" width="0" style="178" hidden="1" customWidth="1"/>
    <col min="12816" max="13056" width="11.42578125" style="178"/>
    <col min="13057" max="13057" width="12.7109375" style="178" customWidth="1"/>
    <col min="13058" max="13058" width="34.28515625" style="178" customWidth="1"/>
    <col min="13059" max="13059" width="14" style="178" customWidth="1"/>
    <col min="13060" max="13060" width="22.7109375" style="178" customWidth="1"/>
    <col min="13061" max="13061" width="14.28515625" style="178" customWidth="1"/>
    <col min="13062" max="13065" width="11.42578125" style="178"/>
    <col min="13066" max="13066" width="22.7109375" style="178" customWidth="1"/>
    <col min="13067" max="13067" width="11.42578125" style="178"/>
    <col min="13068" max="13068" width="22.7109375" style="178" customWidth="1"/>
    <col min="13069" max="13069" width="22.5703125" style="178" customWidth="1"/>
    <col min="13070" max="13070" width="11.42578125" style="178"/>
    <col min="13071" max="13071" width="0" style="178" hidden="1" customWidth="1"/>
    <col min="13072" max="13312" width="11.42578125" style="178"/>
    <col min="13313" max="13313" width="12.7109375" style="178" customWidth="1"/>
    <col min="13314" max="13314" width="34.28515625" style="178" customWidth="1"/>
    <col min="13315" max="13315" width="14" style="178" customWidth="1"/>
    <col min="13316" max="13316" width="22.7109375" style="178" customWidth="1"/>
    <col min="13317" max="13317" width="14.28515625" style="178" customWidth="1"/>
    <col min="13318" max="13321" width="11.42578125" style="178"/>
    <col min="13322" max="13322" width="22.7109375" style="178" customWidth="1"/>
    <col min="13323" max="13323" width="11.42578125" style="178"/>
    <col min="13324" max="13324" width="22.7109375" style="178" customWidth="1"/>
    <col min="13325" max="13325" width="22.5703125" style="178" customWidth="1"/>
    <col min="13326" max="13326" width="11.42578125" style="178"/>
    <col min="13327" max="13327" width="0" style="178" hidden="1" customWidth="1"/>
    <col min="13328" max="13568" width="11.42578125" style="178"/>
    <col min="13569" max="13569" width="12.7109375" style="178" customWidth="1"/>
    <col min="13570" max="13570" width="34.28515625" style="178" customWidth="1"/>
    <col min="13571" max="13571" width="14" style="178" customWidth="1"/>
    <col min="13572" max="13572" width="22.7109375" style="178" customWidth="1"/>
    <col min="13573" max="13573" width="14.28515625" style="178" customWidth="1"/>
    <col min="13574" max="13577" width="11.42578125" style="178"/>
    <col min="13578" max="13578" width="22.7109375" style="178" customWidth="1"/>
    <col min="13579" max="13579" width="11.42578125" style="178"/>
    <col min="13580" max="13580" width="22.7109375" style="178" customWidth="1"/>
    <col min="13581" max="13581" width="22.5703125" style="178" customWidth="1"/>
    <col min="13582" max="13582" width="11.42578125" style="178"/>
    <col min="13583" max="13583" width="0" style="178" hidden="1" customWidth="1"/>
    <col min="13584" max="13824" width="11.42578125" style="178"/>
    <col min="13825" max="13825" width="12.7109375" style="178" customWidth="1"/>
    <col min="13826" max="13826" width="34.28515625" style="178" customWidth="1"/>
    <col min="13827" max="13827" width="14" style="178" customWidth="1"/>
    <col min="13828" max="13828" width="22.7109375" style="178" customWidth="1"/>
    <col min="13829" max="13829" width="14.28515625" style="178" customWidth="1"/>
    <col min="13830" max="13833" width="11.42578125" style="178"/>
    <col min="13834" max="13834" width="22.7109375" style="178" customWidth="1"/>
    <col min="13835" max="13835" width="11.42578125" style="178"/>
    <col min="13836" max="13836" width="22.7109375" style="178" customWidth="1"/>
    <col min="13837" max="13837" width="22.5703125" style="178" customWidth="1"/>
    <col min="13838" max="13838" width="11.42578125" style="178"/>
    <col min="13839" max="13839" width="0" style="178" hidden="1" customWidth="1"/>
    <col min="13840" max="14080" width="11.42578125" style="178"/>
    <col min="14081" max="14081" width="12.7109375" style="178" customWidth="1"/>
    <col min="14082" max="14082" width="34.28515625" style="178" customWidth="1"/>
    <col min="14083" max="14083" width="14" style="178" customWidth="1"/>
    <col min="14084" max="14084" width="22.7109375" style="178" customWidth="1"/>
    <col min="14085" max="14085" width="14.28515625" style="178" customWidth="1"/>
    <col min="14086" max="14089" width="11.42578125" style="178"/>
    <col min="14090" max="14090" width="22.7109375" style="178" customWidth="1"/>
    <col min="14091" max="14091" width="11.42578125" style="178"/>
    <col min="14092" max="14092" width="22.7109375" style="178" customWidth="1"/>
    <col min="14093" max="14093" width="22.5703125" style="178" customWidth="1"/>
    <col min="14094" max="14094" width="11.42578125" style="178"/>
    <col min="14095" max="14095" width="0" style="178" hidden="1" customWidth="1"/>
    <col min="14096" max="14336" width="11.42578125" style="178"/>
    <col min="14337" max="14337" width="12.7109375" style="178" customWidth="1"/>
    <col min="14338" max="14338" width="34.28515625" style="178" customWidth="1"/>
    <col min="14339" max="14339" width="14" style="178" customWidth="1"/>
    <col min="14340" max="14340" width="22.7109375" style="178" customWidth="1"/>
    <col min="14341" max="14341" width="14.28515625" style="178" customWidth="1"/>
    <col min="14342" max="14345" width="11.42578125" style="178"/>
    <col min="14346" max="14346" width="22.7109375" style="178" customWidth="1"/>
    <col min="14347" max="14347" width="11.42578125" style="178"/>
    <col min="14348" max="14348" width="22.7109375" style="178" customWidth="1"/>
    <col min="14349" max="14349" width="22.5703125" style="178" customWidth="1"/>
    <col min="14350" max="14350" width="11.42578125" style="178"/>
    <col min="14351" max="14351" width="0" style="178" hidden="1" customWidth="1"/>
    <col min="14352" max="14592" width="11.42578125" style="178"/>
    <col min="14593" max="14593" width="12.7109375" style="178" customWidth="1"/>
    <col min="14594" max="14594" width="34.28515625" style="178" customWidth="1"/>
    <col min="14595" max="14595" width="14" style="178" customWidth="1"/>
    <col min="14596" max="14596" width="22.7109375" style="178" customWidth="1"/>
    <col min="14597" max="14597" width="14.28515625" style="178" customWidth="1"/>
    <col min="14598" max="14601" width="11.42578125" style="178"/>
    <col min="14602" max="14602" width="22.7109375" style="178" customWidth="1"/>
    <col min="14603" max="14603" width="11.42578125" style="178"/>
    <col min="14604" max="14604" width="22.7109375" style="178" customWidth="1"/>
    <col min="14605" max="14605" width="22.5703125" style="178" customWidth="1"/>
    <col min="14606" max="14606" width="11.42578125" style="178"/>
    <col min="14607" max="14607" width="0" style="178" hidden="1" customWidth="1"/>
    <col min="14608" max="14848" width="11.42578125" style="178"/>
    <col min="14849" max="14849" width="12.7109375" style="178" customWidth="1"/>
    <col min="14850" max="14850" width="34.28515625" style="178" customWidth="1"/>
    <col min="14851" max="14851" width="14" style="178" customWidth="1"/>
    <col min="14852" max="14852" width="22.7109375" style="178" customWidth="1"/>
    <col min="14853" max="14853" width="14.28515625" style="178" customWidth="1"/>
    <col min="14854" max="14857" width="11.42578125" style="178"/>
    <col min="14858" max="14858" width="22.7109375" style="178" customWidth="1"/>
    <col min="14859" max="14859" width="11.42578125" style="178"/>
    <col min="14860" max="14860" width="22.7109375" style="178" customWidth="1"/>
    <col min="14861" max="14861" width="22.5703125" style="178" customWidth="1"/>
    <col min="14862" max="14862" width="11.42578125" style="178"/>
    <col min="14863" max="14863" width="0" style="178" hidden="1" customWidth="1"/>
    <col min="14864" max="15104" width="11.42578125" style="178"/>
    <col min="15105" max="15105" width="12.7109375" style="178" customWidth="1"/>
    <col min="15106" max="15106" width="34.28515625" style="178" customWidth="1"/>
    <col min="15107" max="15107" width="14" style="178" customWidth="1"/>
    <col min="15108" max="15108" width="22.7109375" style="178" customWidth="1"/>
    <col min="15109" max="15109" width="14.28515625" style="178" customWidth="1"/>
    <col min="15110" max="15113" width="11.42578125" style="178"/>
    <col min="15114" max="15114" width="22.7109375" style="178" customWidth="1"/>
    <col min="15115" max="15115" width="11.42578125" style="178"/>
    <col min="15116" max="15116" width="22.7109375" style="178" customWidth="1"/>
    <col min="15117" max="15117" width="22.5703125" style="178" customWidth="1"/>
    <col min="15118" max="15118" width="11.42578125" style="178"/>
    <col min="15119" max="15119" width="0" style="178" hidden="1" customWidth="1"/>
    <col min="15120" max="15360" width="11.42578125" style="178"/>
    <col min="15361" max="15361" width="12.7109375" style="178" customWidth="1"/>
    <col min="15362" max="15362" width="34.28515625" style="178" customWidth="1"/>
    <col min="15363" max="15363" width="14" style="178" customWidth="1"/>
    <col min="15364" max="15364" width="22.7109375" style="178" customWidth="1"/>
    <col min="15365" max="15365" width="14.28515625" style="178" customWidth="1"/>
    <col min="15366" max="15369" width="11.42578125" style="178"/>
    <col min="15370" max="15370" width="22.7109375" style="178" customWidth="1"/>
    <col min="15371" max="15371" width="11.42578125" style="178"/>
    <col min="15372" max="15372" width="22.7109375" style="178" customWidth="1"/>
    <col min="15373" max="15373" width="22.5703125" style="178" customWidth="1"/>
    <col min="15374" max="15374" width="11.42578125" style="178"/>
    <col min="15375" max="15375" width="0" style="178" hidden="1" customWidth="1"/>
    <col min="15376" max="15616" width="11.42578125" style="178"/>
    <col min="15617" max="15617" width="12.7109375" style="178" customWidth="1"/>
    <col min="15618" max="15618" width="34.28515625" style="178" customWidth="1"/>
    <col min="15619" max="15619" width="14" style="178" customWidth="1"/>
    <col min="15620" max="15620" width="22.7109375" style="178" customWidth="1"/>
    <col min="15621" max="15621" width="14.28515625" style="178" customWidth="1"/>
    <col min="15622" max="15625" width="11.42578125" style="178"/>
    <col min="15626" max="15626" width="22.7109375" style="178" customWidth="1"/>
    <col min="15627" max="15627" width="11.42578125" style="178"/>
    <col min="15628" max="15628" width="22.7109375" style="178" customWidth="1"/>
    <col min="15629" max="15629" width="22.5703125" style="178" customWidth="1"/>
    <col min="15630" max="15630" width="11.42578125" style="178"/>
    <col min="15631" max="15631" width="0" style="178" hidden="1" customWidth="1"/>
    <col min="15632" max="15872" width="11.42578125" style="178"/>
    <col min="15873" max="15873" width="12.7109375" style="178" customWidth="1"/>
    <col min="15874" max="15874" width="34.28515625" style="178" customWidth="1"/>
    <col min="15875" max="15875" width="14" style="178" customWidth="1"/>
    <col min="15876" max="15876" width="22.7109375" style="178" customWidth="1"/>
    <col min="15877" max="15877" width="14.28515625" style="178" customWidth="1"/>
    <col min="15878" max="15881" width="11.42578125" style="178"/>
    <col min="15882" max="15882" width="22.7109375" style="178" customWidth="1"/>
    <col min="15883" max="15883" width="11.42578125" style="178"/>
    <col min="15884" max="15884" width="22.7109375" style="178" customWidth="1"/>
    <col min="15885" max="15885" width="22.5703125" style="178" customWidth="1"/>
    <col min="15886" max="15886" width="11.42578125" style="178"/>
    <col min="15887" max="15887" width="0" style="178" hidden="1" customWidth="1"/>
    <col min="15888" max="16128" width="11.42578125" style="178"/>
    <col min="16129" max="16129" width="12.7109375" style="178" customWidth="1"/>
    <col min="16130" max="16130" width="34.28515625" style="178" customWidth="1"/>
    <col min="16131" max="16131" width="14" style="178" customWidth="1"/>
    <col min="16132" max="16132" width="22.7109375" style="178" customWidth="1"/>
    <col min="16133" max="16133" width="14.28515625" style="178" customWidth="1"/>
    <col min="16134" max="16137" width="11.42578125" style="178"/>
    <col min="16138" max="16138" width="22.7109375" style="178" customWidth="1"/>
    <col min="16139" max="16139" width="11.42578125" style="178"/>
    <col min="16140" max="16140" width="22.7109375" style="178" customWidth="1"/>
    <col min="16141" max="16141" width="22.5703125" style="178" customWidth="1"/>
    <col min="16142" max="16142" width="11.42578125" style="178"/>
    <col min="16143" max="16143" width="0" style="178" hidden="1" customWidth="1"/>
    <col min="16144" max="16384" width="11.42578125" style="178"/>
  </cols>
  <sheetData>
    <row r="1" spans="1:15" ht="15.75" x14ac:dyDescent="0.25">
      <c r="A1" s="454" t="s">
        <v>472</v>
      </c>
      <c r="B1" s="454"/>
      <c r="C1" s="454"/>
      <c r="D1" s="454"/>
      <c r="E1" s="454"/>
      <c r="F1" s="454"/>
      <c r="G1" s="454"/>
      <c r="H1" s="454"/>
      <c r="I1" s="454"/>
      <c r="J1" s="454"/>
      <c r="K1" s="454"/>
      <c r="L1" s="454"/>
      <c r="M1" s="454"/>
    </row>
    <row r="2" spans="1:15" ht="31.5" x14ac:dyDescent="0.25">
      <c r="A2" s="179" t="s">
        <v>473</v>
      </c>
      <c r="B2" s="179" t="s">
        <v>6</v>
      </c>
      <c r="C2" s="179">
        <v>11012</v>
      </c>
      <c r="D2" s="179">
        <v>2023</v>
      </c>
      <c r="E2" s="180"/>
      <c r="F2" s="181"/>
      <c r="G2" s="180"/>
      <c r="H2" s="180"/>
      <c r="I2" s="180"/>
      <c r="J2" s="180"/>
      <c r="K2" s="180"/>
      <c r="L2" s="182"/>
      <c r="M2" s="180"/>
    </row>
    <row r="3" spans="1:15" ht="15.75" x14ac:dyDescent="0.25">
      <c r="A3" s="179"/>
      <c r="B3" s="179"/>
      <c r="C3" s="179"/>
      <c r="D3" s="183"/>
      <c r="E3" s="180"/>
      <c r="F3" s="181"/>
      <c r="G3" s="180"/>
      <c r="H3" s="180"/>
      <c r="I3" s="180"/>
      <c r="J3" s="180"/>
      <c r="K3" s="180"/>
      <c r="L3" s="180"/>
      <c r="M3" s="180"/>
    </row>
    <row r="4" spans="1:15" ht="15.75" x14ac:dyDescent="0.25">
      <c r="A4" s="455" t="s">
        <v>474</v>
      </c>
      <c r="B4" s="455"/>
      <c r="C4" s="455"/>
      <c r="D4" s="455"/>
      <c r="E4" s="456" t="s">
        <v>475</v>
      </c>
      <c r="F4" s="456"/>
      <c r="G4" s="456"/>
      <c r="H4" s="456"/>
      <c r="I4" s="456"/>
      <c r="J4" s="456"/>
      <c r="K4" s="457" t="s">
        <v>476</v>
      </c>
      <c r="L4" s="457"/>
      <c r="M4" s="457"/>
    </row>
    <row r="5" spans="1:15" ht="56.25" x14ac:dyDescent="0.25">
      <c r="A5" s="184" t="s">
        <v>477</v>
      </c>
      <c r="B5" s="184" t="s">
        <v>478</v>
      </c>
      <c r="C5" s="184" t="s">
        <v>479</v>
      </c>
      <c r="D5" s="185" t="s">
        <v>480</v>
      </c>
      <c r="E5" s="186" t="s">
        <v>481</v>
      </c>
      <c r="F5" s="187" t="s">
        <v>482</v>
      </c>
      <c r="G5" s="187" t="s">
        <v>483</v>
      </c>
      <c r="H5" s="188" t="s">
        <v>484</v>
      </c>
      <c r="I5" s="188" t="s">
        <v>485</v>
      </c>
      <c r="J5" s="189" t="s">
        <v>486</v>
      </c>
      <c r="K5" s="190" t="s">
        <v>487</v>
      </c>
      <c r="L5" s="191" t="s">
        <v>488</v>
      </c>
      <c r="M5" s="192" t="s">
        <v>489</v>
      </c>
    </row>
    <row r="6" spans="1:15" ht="16.5" x14ac:dyDescent="0.25">
      <c r="A6" s="193">
        <v>2460</v>
      </c>
      <c r="B6" s="194" t="s">
        <v>490</v>
      </c>
      <c r="C6" s="195">
        <f>C7+C14+C17</f>
        <v>55</v>
      </c>
      <c r="D6" s="196">
        <f>D7+D14+D17</f>
        <v>2487115949</v>
      </c>
      <c r="E6" s="196">
        <f>E7+E14+E17</f>
        <v>0</v>
      </c>
      <c r="F6" s="197"/>
      <c r="G6" s="197"/>
      <c r="H6" s="197"/>
      <c r="I6" s="197"/>
      <c r="J6" s="196">
        <f>J7+J14+J17</f>
        <v>0</v>
      </c>
      <c r="K6" s="196">
        <f>K7+K14+K17</f>
        <v>55</v>
      </c>
      <c r="L6" s="196">
        <f>L7+L14+L17</f>
        <v>2487115949</v>
      </c>
      <c r="M6" s="197"/>
    </row>
    <row r="7" spans="1:15" ht="16.5" x14ac:dyDescent="0.25">
      <c r="A7" s="198">
        <v>246002</v>
      </c>
      <c r="B7" s="199" t="s">
        <v>491</v>
      </c>
      <c r="C7" s="200">
        <f>SUM(C8:C13)</f>
        <v>55</v>
      </c>
      <c r="D7" s="201">
        <f>SUM(D8:D13)</f>
        <v>2487115949</v>
      </c>
      <c r="E7" s="201">
        <f>SUM(E8:E13)</f>
        <v>0</v>
      </c>
      <c r="F7" s="202"/>
      <c r="G7" s="203"/>
      <c r="H7" s="203"/>
      <c r="I7" s="203"/>
      <c r="J7" s="201">
        <f>SUM(J8:J13)</f>
        <v>0</v>
      </c>
      <c r="K7" s="201">
        <f>SUM(K8:K13)</f>
        <v>55</v>
      </c>
      <c r="L7" s="201">
        <f>SUM(L8:L13)</f>
        <v>2487115949</v>
      </c>
      <c r="M7" s="202"/>
    </row>
    <row r="8" spans="1:15" ht="16.5" x14ac:dyDescent="0.25">
      <c r="A8" s="204"/>
      <c r="B8" s="205" t="s">
        <v>184</v>
      </c>
      <c r="C8" s="206">
        <v>0</v>
      </c>
      <c r="D8" s="207">
        <v>0</v>
      </c>
      <c r="E8" s="206">
        <v>0</v>
      </c>
      <c r="F8" s="208"/>
      <c r="G8" s="209"/>
      <c r="H8" s="209"/>
      <c r="I8" s="209"/>
      <c r="J8" s="207">
        <v>0</v>
      </c>
      <c r="K8" s="210">
        <f t="shared" ref="K8:K13" si="0">C8-E8</f>
        <v>0</v>
      </c>
      <c r="L8" s="210">
        <f t="shared" ref="L8:L13" si="1">D8-J8</f>
        <v>0</v>
      </c>
      <c r="M8" s="211"/>
    </row>
    <row r="9" spans="1:15" ht="50.25" customHeight="1" x14ac:dyDescent="0.25">
      <c r="A9" s="204"/>
      <c r="B9" s="205" t="s">
        <v>186</v>
      </c>
      <c r="C9" s="206">
        <v>55</v>
      </c>
      <c r="D9" s="212">
        <v>2487115949</v>
      </c>
      <c r="E9" s="206">
        <v>0</v>
      </c>
      <c r="F9" s="208"/>
      <c r="G9" s="209"/>
      <c r="H9" s="209"/>
      <c r="I9" s="209"/>
      <c r="J9" s="207">
        <v>0</v>
      </c>
      <c r="K9" s="210">
        <f t="shared" si="0"/>
        <v>55</v>
      </c>
      <c r="L9" s="210">
        <f t="shared" si="1"/>
        <v>2487115949</v>
      </c>
      <c r="M9" s="213" t="s">
        <v>492</v>
      </c>
    </row>
    <row r="10" spans="1:15" ht="16.5" x14ac:dyDescent="0.25">
      <c r="A10" s="204"/>
      <c r="B10" s="205" t="s">
        <v>306</v>
      </c>
      <c r="C10" s="206">
        <v>0</v>
      </c>
      <c r="D10" s="207">
        <v>0</v>
      </c>
      <c r="E10" s="206">
        <v>0</v>
      </c>
      <c r="F10" s="208"/>
      <c r="G10" s="209"/>
      <c r="H10" s="209"/>
      <c r="I10" s="209"/>
      <c r="J10" s="207">
        <v>0</v>
      </c>
      <c r="K10" s="210">
        <f t="shared" si="0"/>
        <v>0</v>
      </c>
      <c r="L10" s="210">
        <f t="shared" si="1"/>
        <v>0</v>
      </c>
      <c r="M10" s="213"/>
      <c r="O10" s="178">
        <v>10103</v>
      </c>
    </row>
    <row r="11" spans="1:15" ht="16.5" x14ac:dyDescent="0.25">
      <c r="A11" s="204"/>
      <c r="B11" s="205" t="s">
        <v>383</v>
      </c>
      <c r="C11" s="206">
        <v>0</v>
      </c>
      <c r="D11" s="207">
        <v>0</v>
      </c>
      <c r="E11" s="206">
        <v>0</v>
      </c>
      <c r="F11" s="208"/>
      <c r="G11" s="209"/>
      <c r="H11" s="209"/>
      <c r="I11" s="209"/>
      <c r="J11" s="207">
        <v>0</v>
      </c>
      <c r="K11" s="210">
        <f t="shared" si="0"/>
        <v>0</v>
      </c>
      <c r="L11" s="210">
        <f t="shared" si="1"/>
        <v>0</v>
      </c>
      <c r="M11" s="213"/>
      <c r="O11" s="178">
        <v>10406</v>
      </c>
    </row>
    <row r="12" spans="1:15" ht="16.5" x14ac:dyDescent="0.25">
      <c r="A12" s="204"/>
      <c r="B12" s="205" t="s">
        <v>307</v>
      </c>
      <c r="C12" s="206">
        <v>0</v>
      </c>
      <c r="D12" s="207">
        <v>0</v>
      </c>
      <c r="E12" s="206">
        <v>0</v>
      </c>
      <c r="F12" s="208"/>
      <c r="G12" s="209"/>
      <c r="H12" s="209"/>
      <c r="I12" s="209"/>
      <c r="J12" s="207">
        <v>0</v>
      </c>
      <c r="K12" s="210">
        <f t="shared" si="0"/>
        <v>0</v>
      </c>
      <c r="L12" s="210">
        <f t="shared" si="1"/>
        <v>0</v>
      </c>
      <c r="M12" s="213"/>
      <c r="O12" s="178">
        <v>10509</v>
      </c>
    </row>
    <row r="13" spans="1:15" ht="16.5" x14ac:dyDescent="0.25">
      <c r="A13" s="204"/>
      <c r="B13" s="214" t="s">
        <v>493</v>
      </c>
      <c r="C13" s="206">
        <v>0</v>
      </c>
      <c r="D13" s="207">
        <v>0</v>
      </c>
      <c r="E13" s="206">
        <v>0</v>
      </c>
      <c r="F13" s="208"/>
      <c r="G13" s="209"/>
      <c r="H13" s="209"/>
      <c r="I13" s="209"/>
      <c r="J13" s="207">
        <v>0</v>
      </c>
      <c r="K13" s="210">
        <f t="shared" si="0"/>
        <v>0</v>
      </c>
      <c r="L13" s="210">
        <f t="shared" si="1"/>
        <v>0</v>
      </c>
      <c r="M13" s="211"/>
      <c r="O13" s="178">
        <v>11012</v>
      </c>
    </row>
    <row r="14" spans="1:15" ht="25.5" x14ac:dyDescent="0.25">
      <c r="A14" s="215">
        <v>246003</v>
      </c>
      <c r="B14" s="199" t="s">
        <v>494</v>
      </c>
      <c r="C14" s="200">
        <f>SUM(C15:C16)</f>
        <v>0</v>
      </c>
      <c r="D14" s="201">
        <f>SUM(D15:D16)</f>
        <v>0</v>
      </c>
      <c r="E14" s="201">
        <f>SUM(E15:E16)</f>
        <v>0</v>
      </c>
      <c r="F14" s="202"/>
      <c r="G14" s="203"/>
      <c r="H14" s="203"/>
      <c r="I14" s="203"/>
      <c r="J14" s="201">
        <f>SUM(J15:J16)</f>
        <v>0</v>
      </c>
      <c r="K14" s="200">
        <f>SUM(K15:K16)</f>
        <v>0</v>
      </c>
      <c r="L14" s="201">
        <f>SUM(L15:L16)</f>
        <v>0</v>
      </c>
      <c r="M14" s="216"/>
    </row>
    <row r="15" spans="1:15" ht="16.5" x14ac:dyDescent="0.25">
      <c r="A15" s="217"/>
      <c r="B15" s="214" t="s">
        <v>495</v>
      </c>
      <c r="C15" s="206">
        <v>0</v>
      </c>
      <c r="D15" s="207">
        <v>0</v>
      </c>
      <c r="E15" s="206">
        <v>0</v>
      </c>
      <c r="F15" s="208"/>
      <c r="G15" s="209"/>
      <c r="H15" s="209"/>
      <c r="I15" s="209"/>
      <c r="J15" s="207">
        <v>0</v>
      </c>
      <c r="K15" s="210">
        <f>C15-E15</f>
        <v>0</v>
      </c>
      <c r="L15" s="210">
        <f>D15-J15</f>
        <v>0</v>
      </c>
      <c r="M15" s="211"/>
    </row>
    <row r="16" spans="1:15" ht="16.5" x14ac:dyDescent="0.25">
      <c r="A16" s="217"/>
      <c r="B16" s="214" t="s">
        <v>496</v>
      </c>
      <c r="C16" s="206">
        <v>0</v>
      </c>
      <c r="D16" s="207">
        <v>0</v>
      </c>
      <c r="E16" s="206">
        <v>0</v>
      </c>
      <c r="F16" s="208"/>
      <c r="G16" s="209"/>
      <c r="H16" s="209"/>
      <c r="I16" s="209"/>
      <c r="J16" s="207">
        <v>0</v>
      </c>
      <c r="K16" s="210">
        <f>C16-E16</f>
        <v>0</v>
      </c>
      <c r="L16" s="210">
        <f>D16-J16</f>
        <v>0</v>
      </c>
      <c r="M16" s="211"/>
    </row>
    <row r="17" spans="1:17" ht="16.5" x14ac:dyDescent="0.25">
      <c r="A17" s="215">
        <v>246090</v>
      </c>
      <c r="B17" s="199" t="s">
        <v>497</v>
      </c>
      <c r="C17" s="200">
        <f>SUM(C18:C18)</f>
        <v>0</v>
      </c>
      <c r="D17" s="201">
        <f>SUM(D18:D18)</f>
        <v>0</v>
      </c>
      <c r="E17" s="201">
        <f>SUM(E18:E18)</f>
        <v>0</v>
      </c>
      <c r="F17" s="202"/>
      <c r="G17" s="203"/>
      <c r="H17" s="203"/>
      <c r="I17" s="203"/>
      <c r="J17" s="201">
        <f>SUM(J18:J18)</f>
        <v>0</v>
      </c>
      <c r="K17" s="200">
        <f>SUM(K18:K18)</f>
        <v>0</v>
      </c>
      <c r="L17" s="201">
        <f>SUM(L18:L18)</f>
        <v>0</v>
      </c>
      <c r="M17" s="216"/>
    </row>
    <row r="18" spans="1:17" ht="16.5" x14ac:dyDescent="0.25">
      <c r="A18" s="204"/>
      <c r="B18" s="214" t="s">
        <v>498</v>
      </c>
      <c r="C18" s="206">
        <v>0</v>
      </c>
      <c r="D18" s="207">
        <v>0</v>
      </c>
      <c r="E18" s="206">
        <v>0</v>
      </c>
      <c r="F18" s="208"/>
      <c r="G18" s="208"/>
      <c r="H18" s="208"/>
      <c r="I18" s="209"/>
      <c r="J18" s="207">
        <v>0</v>
      </c>
      <c r="K18" s="210">
        <f>C18-E18</f>
        <v>0</v>
      </c>
      <c r="L18" s="210">
        <f>D18-J18</f>
        <v>0</v>
      </c>
      <c r="M18" s="211"/>
    </row>
    <row r="19" spans="1:17" ht="16.5" x14ac:dyDescent="0.25">
      <c r="A19" s="218">
        <v>2701</v>
      </c>
      <c r="B19" s="219" t="s">
        <v>242</v>
      </c>
      <c r="C19" s="195">
        <f>SUM(C20:C25)</f>
        <v>180</v>
      </c>
      <c r="D19" s="196">
        <f>SUM(D20:D25)</f>
        <v>6940998725</v>
      </c>
      <c r="E19" s="220"/>
      <c r="F19" s="196">
        <f>SUM(F20:F25)</f>
        <v>191</v>
      </c>
      <c r="G19" s="220"/>
      <c r="H19" s="220"/>
      <c r="I19" s="220"/>
      <c r="J19" s="196">
        <f>SUM(J20:J25)</f>
        <v>6940998725</v>
      </c>
      <c r="K19" s="196">
        <f>SUM(K20:K25)</f>
        <v>-11</v>
      </c>
      <c r="L19" s="196">
        <f>SUM(L20:L25)</f>
        <v>0</v>
      </c>
      <c r="M19" s="197"/>
    </row>
    <row r="20" spans="1:17" ht="16.5" x14ac:dyDescent="0.25">
      <c r="A20" s="221">
        <v>270101</v>
      </c>
      <c r="B20" s="222" t="s">
        <v>184</v>
      </c>
      <c r="C20" s="212">
        <v>0</v>
      </c>
      <c r="D20" s="212">
        <v>0</v>
      </c>
      <c r="E20" s="208"/>
      <c r="F20" s="212">
        <v>0</v>
      </c>
      <c r="G20" s="208"/>
      <c r="H20" s="208"/>
      <c r="I20" s="209"/>
      <c r="J20" s="207">
        <v>0</v>
      </c>
      <c r="K20" s="210">
        <f t="shared" ref="K20:K24" si="2">C20-F20</f>
        <v>0</v>
      </c>
      <c r="L20" s="210">
        <f t="shared" ref="L20:L25" si="3">D20-J20</f>
        <v>0</v>
      </c>
      <c r="M20" s="211"/>
      <c r="N20" s="223"/>
      <c r="Q20" s="224"/>
    </row>
    <row r="21" spans="1:17" ht="16.5" x14ac:dyDescent="0.25">
      <c r="A21" s="221">
        <v>270102</v>
      </c>
      <c r="B21" s="222" t="s">
        <v>306</v>
      </c>
      <c r="C21" s="212">
        <v>0</v>
      </c>
      <c r="D21" s="212">
        <v>0</v>
      </c>
      <c r="E21" s="208"/>
      <c r="F21" s="212">
        <v>0</v>
      </c>
      <c r="G21" s="208"/>
      <c r="H21" s="208"/>
      <c r="I21" s="225"/>
      <c r="J21" s="207">
        <v>0</v>
      </c>
      <c r="K21" s="210">
        <f t="shared" si="2"/>
        <v>0</v>
      </c>
      <c r="L21" s="210">
        <f t="shared" si="3"/>
        <v>0</v>
      </c>
      <c r="M21" s="211"/>
      <c r="N21" s="226"/>
      <c r="Q21" s="227"/>
    </row>
    <row r="22" spans="1:17" ht="33" x14ac:dyDescent="0.25">
      <c r="A22" s="221">
        <v>270103</v>
      </c>
      <c r="B22" s="222" t="s">
        <v>383</v>
      </c>
      <c r="C22" s="212">
        <v>179</v>
      </c>
      <c r="D22" s="212">
        <v>6917213395</v>
      </c>
      <c r="E22" s="208"/>
      <c r="F22" s="212">
        <v>180</v>
      </c>
      <c r="G22" s="208"/>
      <c r="H22" s="208"/>
      <c r="I22" s="209"/>
      <c r="J22" s="207">
        <f>+D22</f>
        <v>6917213395</v>
      </c>
      <c r="K22" s="210">
        <f t="shared" si="2"/>
        <v>-1</v>
      </c>
      <c r="L22" s="210">
        <f t="shared" si="3"/>
        <v>0</v>
      </c>
      <c r="M22" s="213" t="s">
        <v>499</v>
      </c>
      <c r="N22" s="226"/>
      <c r="Q22" s="227"/>
    </row>
    <row r="23" spans="1:17" ht="16.5" x14ac:dyDescent="0.25">
      <c r="A23" s="221">
        <v>270104</v>
      </c>
      <c r="B23" s="222" t="s">
        <v>307</v>
      </c>
      <c r="C23" s="212">
        <v>0</v>
      </c>
      <c r="D23" s="212">
        <v>0</v>
      </c>
      <c r="E23" s="208"/>
      <c r="F23" s="212">
        <v>0</v>
      </c>
      <c r="G23" s="208"/>
      <c r="H23" s="208"/>
      <c r="I23" s="209"/>
      <c r="J23" s="207">
        <v>0</v>
      </c>
      <c r="K23" s="210">
        <f t="shared" si="2"/>
        <v>0</v>
      </c>
      <c r="L23" s="210">
        <f t="shared" si="3"/>
        <v>0</v>
      </c>
      <c r="M23" s="211"/>
    </row>
    <row r="24" spans="1:17" ht="16.5" x14ac:dyDescent="0.25">
      <c r="A24" s="221">
        <v>270105</v>
      </c>
      <c r="B24" s="222" t="s">
        <v>186</v>
      </c>
      <c r="C24" s="212">
        <v>1</v>
      </c>
      <c r="D24" s="212">
        <v>23785330</v>
      </c>
      <c r="E24" s="208"/>
      <c r="F24" s="212">
        <v>1</v>
      </c>
      <c r="G24" s="208"/>
      <c r="H24" s="208"/>
      <c r="I24" s="209"/>
      <c r="J24" s="207">
        <f>+D24</f>
        <v>23785330</v>
      </c>
      <c r="K24" s="210">
        <f t="shared" si="2"/>
        <v>0</v>
      </c>
      <c r="L24" s="210">
        <f t="shared" si="3"/>
        <v>0</v>
      </c>
      <c r="M24" s="211"/>
    </row>
    <row r="25" spans="1:17" ht="42" customHeight="1" x14ac:dyDescent="0.25">
      <c r="A25" s="221">
        <v>270190</v>
      </c>
      <c r="B25" s="228" t="s">
        <v>187</v>
      </c>
      <c r="C25" s="206">
        <v>0</v>
      </c>
      <c r="D25" s="207">
        <v>0</v>
      </c>
      <c r="E25" s="208"/>
      <c r="F25" s="212">
        <v>10</v>
      </c>
      <c r="G25" s="208"/>
      <c r="H25" s="208"/>
      <c r="I25" s="209"/>
      <c r="J25" s="207">
        <v>0</v>
      </c>
      <c r="K25" s="210">
        <f>+C25-F25</f>
        <v>-10</v>
      </c>
      <c r="L25" s="210">
        <f t="shared" si="3"/>
        <v>0</v>
      </c>
      <c r="M25" s="213" t="s">
        <v>499</v>
      </c>
    </row>
    <row r="26" spans="1:17" ht="25.5" x14ac:dyDescent="0.25">
      <c r="A26" s="229">
        <v>9120</v>
      </c>
      <c r="B26" s="219" t="s">
        <v>500</v>
      </c>
      <c r="C26" s="195">
        <f>SUM(C27:C31)</f>
        <v>438</v>
      </c>
      <c r="D26" s="196">
        <f>SUM(D27:D31)</f>
        <v>16878976524</v>
      </c>
      <c r="E26" s="220"/>
      <c r="F26" s="197"/>
      <c r="G26" s="195">
        <f t="shared" ref="G26:L26" si="4">SUM(G27:G31)</f>
        <v>455</v>
      </c>
      <c r="H26" s="220"/>
      <c r="I26" s="220"/>
      <c r="J26" s="196">
        <f t="shared" si="4"/>
        <v>16878976524</v>
      </c>
      <c r="K26" s="196">
        <f>SUM(K27:K31)</f>
        <v>-17</v>
      </c>
      <c r="L26" s="196">
        <f t="shared" si="4"/>
        <v>0</v>
      </c>
      <c r="M26" s="197"/>
    </row>
    <row r="27" spans="1:17" ht="16.5" x14ac:dyDescent="0.25">
      <c r="A27" s="230">
        <v>912001</v>
      </c>
      <c r="B27" s="222" t="s">
        <v>184</v>
      </c>
      <c r="C27" s="231">
        <v>0</v>
      </c>
      <c r="D27" s="212">
        <v>0</v>
      </c>
      <c r="E27" s="208"/>
      <c r="F27" s="208"/>
      <c r="G27" s="231">
        <v>0</v>
      </c>
      <c r="H27" s="208"/>
      <c r="I27" s="209"/>
      <c r="J27" s="207">
        <f>+D27</f>
        <v>0</v>
      </c>
      <c r="K27" s="210">
        <f>C27-G27</f>
        <v>0</v>
      </c>
      <c r="L27" s="210">
        <f t="shared" ref="L27:L32" si="5">D27-J27</f>
        <v>0</v>
      </c>
      <c r="M27" s="211"/>
    </row>
    <row r="28" spans="1:17" ht="33" x14ac:dyDescent="0.25">
      <c r="A28" s="230">
        <v>912002</v>
      </c>
      <c r="B28" s="222" t="s">
        <v>186</v>
      </c>
      <c r="C28" s="231">
        <v>24</v>
      </c>
      <c r="D28" s="212">
        <v>378105229</v>
      </c>
      <c r="E28" s="208"/>
      <c r="F28" s="208"/>
      <c r="G28" s="231">
        <v>24</v>
      </c>
      <c r="H28" s="208"/>
      <c r="I28" s="209"/>
      <c r="J28" s="207">
        <f>+D28</f>
        <v>378105229</v>
      </c>
      <c r="K28" s="210">
        <f>C28-G28</f>
        <v>0</v>
      </c>
      <c r="L28" s="210">
        <f t="shared" si="5"/>
        <v>0</v>
      </c>
      <c r="M28" s="213" t="s">
        <v>499</v>
      </c>
    </row>
    <row r="29" spans="1:17" ht="33" x14ac:dyDescent="0.25">
      <c r="A29" s="230">
        <v>912004</v>
      </c>
      <c r="B29" s="222" t="s">
        <v>383</v>
      </c>
      <c r="C29" s="231">
        <v>414</v>
      </c>
      <c r="D29" s="212">
        <v>16500871295</v>
      </c>
      <c r="E29" s="208"/>
      <c r="F29" s="208"/>
      <c r="G29" s="231">
        <v>427</v>
      </c>
      <c r="H29" s="208"/>
      <c r="I29" s="209"/>
      <c r="J29" s="232">
        <f>+D29</f>
        <v>16500871295</v>
      </c>
      <c r="K29" s="210">
        <f>C29-G29</f>
        <v>-13</v>
      </c>
      <c r="L29" s="210">
        <f t="shared" si="5"/>
        <v>0</v>
      </c>
      <c r="M29" s="213" t="s">
        <v>499</v>
      </c>
    </row>
    <row r="30" spans="1:17" ht="16.5" x14ac:dyDescent="0.25">
      <c r="A30" s="230">
        <v>912005</v>
      </c>
      <c r="B30" s="222" t="s">
        <v>307</v>
      </c>
      <c r="C30" s="233">
        <v>0</v>
      </c>
      <c r="D30" s="234">
        <v>0</v>
      </c>
      <c r="E30" s="208"/>
      <c r="F30" s="208"/>
      <c r="G30" s="231">
        <v>0</v>
      </c>
      <c r="H30" s="208"/>
      <c r="I30" s="209"/>
      <c r="J30" s="207">
        <v>0</v>
      </c>
      <c r="K30" s="210">
        <f>C30-G30</f>
        <v>0</v>
      </c>
      <c r="L30" s="210">
        <f t="shared" si="5"/>
        <v>0</v>
      </c>
      <c r="M30" s="235"/>
    </row>
    <row r="31" spans="1:17" ht="38.25" x14ac:dyDescent="0.25">
      <c r="A31" s="230">
        <v>912090</v>
      </c>
      <c r="B31" s="222" t="s">
        <v>501</v>
      </c>
      <c r="C31" s="206">
        <v>0</v>
      </c>
      <c r="D31" s="232">
        <v>0</v>
      </c>
      <c r="E31" s="208"/>
      <c r="F31" s="208"/>
      <c r="G31" s="236">
        <v>4</v>
      </c>
      <c r="H31" s="208"/>
      <c r="I31" s="209"/>
      <c r="J31" s="232">
        <f>+D31</f>
        <v>0</v>
      </c>
      <c r="K31" s="210">
        <f>C31-G31</f>
        <v>-4</v>
      </c>
      <c r="L31" s="210">
        <f t="shared" si="5"/>
        <v>0</v>
      </c>
      <c r="M31" s="213" t="s">
        <v>499</v>
      </c>
    </row>
    <row r="32" spans="1:17" ht="49.5" x14ac:dyDescent="0.25">
      <c r="A32" s="193" t="s">
        <v>502</v>
      </c>
      <c r="B32" s="237" t="s">
        <v>503</v>
      </c>
      <c r="C32" s="238">
        <v>0</v>
      </c>
      <c r="D32" s="197"/>
      <c r="E32" s="220"/>
      <c r="F32" s="220"/>
      <c r="G32" s="220">
        <v>0</v>
      </c>
      <c r="H32" s="239">
        <v>2</v>
      </c>
      <c r="I32" s="220"/>
      <c r="J32" s="238">
        <v>5209677</v>
      </c>
      <c r="K32" s="196">
        <f>C32-H32</f>
        <v>-2</v>
      </c>
      <c r="L32" s="196">
        <f t="shared" si="5"/>
        <v>-5209677</v>
      </c>
      <c r="M32" s="235" t="s">
        <v>504</v>
      </c>
    </row>
    <row r="33" spans="1:13" ht="49.5" x14ac:dyDescent="0.25">
      <c r="A33" s="193" t="s">
        <v>502</v>
      </c>
      <c r="B33" s="240" t="s">
        <v>505</v>
      </c>
      <c r="C33" s="238">
        <v>0</v>
      </c>
      <c r="D33" s="197"/>
      <c r="E33" s="220"/>
      <c r="F33" s="220"/>
      <c r="G33" s="220">
        <v>0</v>
      </c>
      <c r="H33" s="220"/>
      <c r="I33" s="239">
        <v>160</v>
      </c>
      <c r="J33" s="220"/>
      <c r="K33" s="196">
        <f>+C33-I33</f>
        <v>-160</v>
      </c>
      <c r="L33" s="220"/>
      <c r="M33" s="235" t="s">
        <v>504</v>
      </c>
    </row>
    <row r="34" spans="1:13" x14ac:dyDescent="0.25">
      <c r="A34" s="458" t="s">
        <v>506</v>
      </c>
      <c r="B34" s="459"/>
      <c r="C34" s="241">
        <f>+C6+C19+C26+C32</f>
        <v>673</v>
      </c>
      <c r="D34" s="241">
        <f>+D6+D19+D26</f>
        <v>26307091198</v>
      </c>
      <c r="E34" s="241">
        <f>+E6+E19+E26</f>
        <v>0</v>
      </c>
      <c r="F34" s="241">
        <f>+F6+F19+F26</f>
        <v>191</v>
      </c>
      <c r="G34" s="241">
        <f>+G6+G19+G26</f>
        <v>455</v>
      </c>
      <c r="H34" s="241">
        <f>+H6+H19+H26+H32</f>
        <v>2</v>
      </c>
      <c r="I34" s="241">
        <f>+I6+I19+I26+I33</f>
        <v>160</v>
      </c>
      <c r="J34" s="241">
        <f>+J6+J19+J26+J32</f>
        <v>23825184926</v>
      </c>
      <c r="K34" s="241">
        <f>+K6+K19+K26+K32+K33</f>
        <v>-135</v>
      </c>
      <c r="L34" s="241">
        <f>+L6+L19+L26+L32</f>
        <v>2481906272</v>
      </c>
      <c r="M34" s="242"/>
    </row>
    <row r="35" spans="1:13" ht="48" customHeight="1" x14ac:dyDescent="0.25">
      <c r="M35" s="243"/>
    </row>
    <row r="36" spans="1:13" ht="20.25" customHeight="1" x14ac:dyDescent="0.25">
      <c r="A36" s="460" t="s">
        <v>469</v>
      </c>
      <c r="B36" s="460"/>
      <c r="C36" s="460"/>
      <c r="D36" s="460"/>
      <c r="E36" s="460"/>
      <c r="F36" s="460"/>
    </row>
    <row r="37" spans="1:13" ht="18" x14ac:dyDescent="0.25">
      <c r="A37" s="451" t="s">
        <v>406</v>
      </c>
      <c r="B37" s="451"/>
      <c r="C37" s="451"/>
      <c r="D37" s="451"/>
      <c r="E37" s="451"/>
      <c r="F37" s="451"/>
    </row>
    <row r="38" spans="1:13" ht="20.25" customHeight="1" x14ac:dyDescent="0.25">
      <c r="A38" s="452" t="s">
        <v>507</v>
      </c>
      <c r="B38" s="452"/>
      <c r="C38" s="452"/>
      <c r="D38" s="452"/>
      <c r="E38" s="452"/>
      <c r="F38" s="452"/>
    </row>
    <row r="39" spans="1:13" ht="18" x14ac:dyDescent="0.25">
      <c r="A39" s="453" t="s">
        <v>410</v>
      </c>
      <c r="B39" s="453"/>
      <c r="C39" s="453"/>
      <c r="D39" s="453"/>
      <c r="E39" s="453"/>
      <c r="F39" s="453"/>
    </row>
  </sheetData>
  <mergeCells count="9">
    <mergeCell ref="A37:F37"/>
    <mergeCell ref="A38:F38"/>
    <mergeCell ref="A39:F39"/>
    <mergeCell ref="A1:M1"/>
    <mergeCell ref="A4:D4"/>
    <mergeCell ref="E4:J4"/>
    <mergeCell ref="K4:M4"/>
    <mergeCell ref="A34:B34"/>
    <mergeCell ref="A36:F36"/>
  </mergeCells>
  <dataValidations count="2">
    <dataValidation type="list" allowBlank="1" showInputMessage="1" showErrorMessage="1" prompt="Seleccionar período"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$O$6:$O$9</formula1>
    </dataValidation>
    <dataValidation type="list" allowBlank="1" showInputMessage="1" showErrorMessage="1" prompt="Seleccionar período"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$O$10:$O$13</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CGN-2015-001</vt:lpstr>
      <vt:lpstr>CGN-2015-002</vt:lpstr>
      <vt:lpstr>EST.SITUAC FINANCIERA</vt:lpstr>
      <vt:lpstr>EST RESULTADO</vt:lpstr>
      <vt:lpstr>PATRIMONIAL</vt:lpstr>
      <vt:lpstr>siproj-2023</vt:lpstr>
      <vt:lpstr>'CGN-2015-001'!Área_de_impresión</vt:lpstr>
      <vt:lpstr>'CGN-2015-002'!Área_de_impresión</vt:lpstr>
      <vt:lpstr>'EST RESULTADO'!Área_de_impresión</vt:lpstr>
      <vt:lpstr>'EST.SITUAC FINANCIERA'!Área_de_impresión</vt:lpstr>
      <vt:lpstr>PATRIMONIAL!Área_de_impresión</vt:lpstr>
      <vt:lpstr>'CGN-2015-001'!Títulos_a_imprimir</vt:lpstr>
      <vt:lpstr>'EST.SITUAC FINANCIERA'!Títulos_a_imprimir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Wilson Antonio Castro Leguizamon</cp:lastModifiedBy>
  <cp:lastPrinted>2024-01-29T19:33:24Z</cp:lastPrinted>
  <dcterms:created xsi:type="dcterms:W3CDTF">2024-01-17T18:38:05Z</dcterms:created>
  <dcterms:modified xsi:type="dcterms:W3CDTF">2024-01-29T19:34:47Z</dcterms:modified>
</cp:coreProperties>
</file>