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ontibon\OneDrive - sdis.gov.co\Aplicaciones\SDIS\CORRESPONDENCIA 2025\Estados Financieros 2025\Diciembre 2025\"/>
    </mc:Choice>
  </mc:AlternateContent>
  <bookViews>
    <workbookView xWindow="0" yWindow="0" windowWidth="28800" windowHeight="11715" activeTab="1"/>
  </bookViews>
  <sheets>
    <sheet name="CGN-2015-001" sheetId="1" r:id="rId1"/>
    <sheet name="CGN-2015-002" sheetId="2" r:id="rId2"/>
    <sheet name="BGENERAL" sheetId="3" r:id="rId3"/>
    <sheet name="ACTIVIDAD" sheetId="4" r:id="rId4"/>
    <sheet name="patri2025" sheetId="5" r:id="rId5"/>
  </sheets>
  <externalReferences>
    <externalReference r:id="rId6"/>
    <externalReference r:id="rId7"/>
  </externalReferences>
  <definedNames>
    <definedName name="_xlnm._FilterDatabase" localSheetId="0" hidden="1">'CGN-2015-001'!$A$10:$H$292</definedName>
    <definedName name="ACREEDORES">#REF!</definedName>
    <definedName name="ACTIVO">#REF!</definedName>
    <definedName name="ACTIVOS_ADQUIRIDOS_DE_INSTITUCIONES_INSCRITAS">#REF!</definedName>
    <definedName name="AGOTAMIENTO">#REF!</definedName>
    <definedName name="AGOTAMIENTO_ACUMULADO_DE_RECURSOS_NO_RENOVABLES__CR___1684_AGOTAMIENTO_ACUMULADO">#REF!</definedName>
    <definedName name="AJUSTE_DE_EJERCICIOS_ANTERIORES">#REF!</definedName>
    <definedName name="AJUSTES_POR_INFLACION">#REF!</definedName>
    <definedName name="AMORTIZACION_ACUMULADA_DE_BIENES_ENTREGADOS_A_TERCEROS_CR">#REF!</definedName>
    <definedName name="AMORTIZACION_ACUMULADA_DE_INTANGIBLES__CR">#REF!</definedName>
    <definedName name="AMORTIZACION_ACUMULADA_DE_INVERSIONES_DE_RECURSOS_NO_RENOVABLES__CR">#REF!</definedName>
    <definedName name="AMORTIZACION_ACUMULADA_DE_RECURSOS_RENOVABLES__CR">#REF!</definedName>
    <definedName name="APORTES_POR_COBRAR_A_ENTIDADES_AFILIADAS">#REF!</definedName>
    <definedName name="APORTES_POR_PAGAR_A_AFILIADOS">#REF!</definedName>
    <definedName name="AVANCES_Y_ANTICIPOS_ENTREGADOS">#REF!</definedName>
    <definedName name="AVANCES_Y_ANTICIPOS_RECIBIDOS">#REF!</definedName>
    <definedName name="BANCOS_Y_CORPORACIONES">#REF!</definedName>
    <definedName name="BIENES_COMERCIALIZADOS">#REF!</definedName>
    <definedName name="BIENES_DE_ARTE_Y_CULTURA">#REF!</definedName>
    <definedName name="BIENES_DE_BENEFICIO_Y_USO_PUBLICO_EN_CONSTRUCCION">#REF!</definedName>
    <definedName name="BIENES_DE_USO_PUBLICO">#REF!</definedName>
    <definedName name="BIENES_ENTREGADOS_A_TERCEROS">#REF!</definedName>
    <definedName name="BIENES_ENTREGADOS_EN_CUSTODIA">#REF!</definedName>
    <definedName name="BIENES_HISTORICOS_Y_CULTURALES">#REF!</definedName>
    <definedName name="BIENES_MUEBLES_EN_BODEGA">#REF!</definedName>
    <definedName name="BIENES_PRODUCIDOS">#REF!</definedName>
    <definedName name="BIENES_RECIBIDOS_EN_ARRENDAMIENTO_FINANCIERO">#REF!</definedName>
    <definedName name="BIENES_RECIBIDOS_EN_CUSTODIA">#REF!</definedName>
    <definedName name="BIENES_RECIBIDOS_EN_DACION_DE_PAGO">#REF!</definedName>
    <definedName name="BONOS">#REF!</definedName>
    <definedName name="BONOS_Y_TITULOS_PENSIONALES">#REF!</definedName>
    <definedName name="CAJA">#REF!</definedName>
    <definedName name="CAPITAL_AUTORIZADO_Y_PAGADO">#REF!</definedName>
    <definedName name="CAPITAL_FISCAL">#REF!</definedName>
    <definedName name="CAPITAL_GARANTIA_EMITIDO">#REF!</definedName>
    <definedName name="CAPITAL_GARANTIA_OTORGADO">#REF!</definedName>
    <definedName name="CARGOS_DIFERIDOS">#REF!</definedName>
    <definedName name="CIERRE_DE_INGRESOS__GASTOS_Y_COSTOS">#REF!</definedName>
    <definedName name="CONSTRUCCIONES_EN_CURSO">#REF!</definedName>
    <definedName name="CONTRATISTAS">#REF!</definedName>
    <definedName name="CONTRATOS_DE_ARRENDAMIENTO_FINANCIERO">#REF!</definedName>
    <definedName name="CORRECCION_MONETARIA">#REF!</definedName>
    <definedName name="COSTOS_DE_SERVICIOS">#REF!</definedName>
    <definedName name="CREDITOS_DIFERIDOS">#REF!</definedName>
    <definedName name="CREDITOS_JUDICIALES">#REF!</definedName>
    <definedName name="CUENTAS_DE_ORDEN_ACREEDORAS_FIDUCIARIAS">#REF!</definedName>
    <definedName name="CUENTAS_DE_ORDEN_DEUDORAS_FIDUCIARIAS">#REF!</definedName>
    <definedName name="CUENTAS_POR_COBRAR">#REF!</definedName>
    <definedName name="DE_RENTA_FIJA">#REF!</definedName>
    <definedName name="DE_RENTA_VARIABLE">#REF!</definedName>
    <definedName name="DEPOSITOS_ENTREGADOS">#REF!</definedName>
    <definedName name="DEPOSITOS_RECIBIDOS_DE_TERCEROS">#REF!</definedName>
    <definedName name="DEPRECIACION">#REF!</definedName>
    <definedName name="DEPRECIACION_ACUMULADA__CR">#REF!</definedName>
    <definedName name="DEPRECIACION_DIFERIDA">#REF!</definedName>
    <definedName name="DERECHOS_CONTINGENTES_POR_CONTRA__CR">#REF!</definedName>
    <definedName name="DEUDORAS_DE_CONTROL_POR_CONTRA__CR">#REF!</definedName>
    <definedName name="DEUDORAS_FIDUCIARIAS_POR_CONTRA__CR">#REF!</definedName>
    <definedName name="DEUDORAS_FISCALES_POR_CONTRA__CR">#REF!</definedName>
    <definedName name="DEVOLUCIONES__REBAJAS_Y_DESCUENTOS_EN_VENTA_DE__SERVICIOS__DB">#REF!</definedName>
    <definedName name="DEVOLUCIONES__REBAJAS_Y_DESCUENTOS_EN_VENTA_DE_BIENES__DB">#REF!</definedName>
    <definedName name="DIVIDENDOS_Y_PARTICIPACIONES_DECRETADOS">#REF!</definedName>
    <definedName name="EDIFICACIONES">#REF!</definedName>
    <definedName name="EN_PODER_DE_TERCEROS">#REF!</definedName>
    <definedName name="EN_TRANSITO">#REF!</definedName>
    <definedName name="EQUIPO_CIENTIFICO">#REF!</definedName>
    <definedName name="EQUIPO_DE_TRANSPORTE__TRACCION_Y_ELEVACION">#REF!</definedName>
    <definedName name="EQUIPOS_DE_COMUNICACION_Y_COMPUTACION">#REF!</definedName>
    <definedName name="EQUIPOS_Y_MATERIALES_EN_DEPOSITO">#REF!</definedName>
    <definedName name="EXTERNA">#REF!</definedName>
    <definedName name="EXTRAORDINARIOS">#REF!</definedName>
    <definedName name="FINANCIEROS">#REF!</definedName>
    <definedName name="FONDOS_INTERBANCARIOS_COMPRADOS_Y_PACTOS_DE_RECOMPRA">#REF!</definedName>
    <definedName name="GASTOS_FINANCIEROS_POR_PAGAR">#REF!</definedName>
    <definedName name="GASTOS_PAGADOS_POR_ANTICIPADO">#REF!</definedName>
    <definedName name="GENERALES">#REF!</definedName>
    <definedName name="HECTOR">#REF!</definedName>
    <definedName name="IMPUESTOS__CONTRIBUCIONES_Y_TASAS_POR_PAGAR">#REF!</definedName>
    <definedName name="IMPUESTOS_AL_VALOR_AGREGADO_IVA">#REF!</definedName>
    <definedName name="INGRESOS">#REF!</definedName>
    <definedName name="INGRESOS_RECIBIDOS_POR_ANTICIPADO">#REF!</definedName>
    <definedName name="INTANGIBLES">#REF!</definedName>
    <definedName name="INTERNA">#REF!</definedName>
    <definedName name="INVERSIONES_EN_EXPLOTACION_DE_RECURSOS_NO_RENOVABLES">#REF!</definedName>
    <definedName name="JUDITH">#REF!</definedName>
    <definedName name="JUDY">#REF!</definedName>
    <definedName name="JUEGOS_DE_SUERTE_Y_AZAR">#REF!</definedName>
    <definedName name="MAQUINARIA__PLANTA_Y_EQUIPO_EN_MONTAJE">#REF!</definedName>
    <definedName name="MAQUINARIA__PLANTA_Y_EQUIPO_EN_TRANSITO">#REF!</definedName>
    <definedName name="MAQUINARIA_Y_EQUIPO">#REF!</definedName>
    <definedName name="MERCANCIAS_EN_EXISTENCIA">#REF!</definedName>
    <definedName name="MERCANCIAS_PROCESADAS">#REF!</definedName>
    <definedName name="MUEBLES__ENSERES_Y_EQUIPOS_DE_OFICINA">#REF!</definedName>
    <definedName name="NO_TRIBUTARIOS">#REF!</definedName>
    <definedName name="OBRAS_Y_MEJORAS_EN_PROPIEDAD_AJENA">#REF!</definedName>
    <definedName name="OPERACIONES_DE_BANCA_CENTRAL">#REF!</definedName>
    <definedName name="OPERACIONES_DE_CAPTACION_Y_SERVICIOS_FINANCIEROS">#REF!</definedName>
    <definedName name="OTRAS_CUENTAS_ACREEDORAS_DE_CONTROL">#REF!</definedName>
    <definedName name="OTRAS_CUENTAS_DEUDORAS_DE_CONTROL">#REF!</definedName>
    <definedName name="OTRAS_CUENTAS_POR_PAGAR">#REF!</definedName>
    <definedName name="OTRAS_RESPONSABILIDADES_CONTINGENTES">#REF!</definedName>
    <definedName name="OTRAS_TRANSFERENCIAS_GIRADAS">#REF!</definedName>
    <definedName name="OTRAS_TRANSFERENCIAS_RECIBIDAS">#REF!</definedName>
    <definedName name="OTROS_BONOS_Y_TITULOS_EMITIDOS">#REF!</definedName>
    <definedName name="OTROS_DERECHOS_CONTINGENTES">#REF!</definedName>
    <definedName name="OTROS_DEUDORES">#REF!</definedName>
    <definedName name="OTROS_SERVICIOS">#REF!</definedName>
    <definedName name="PASIVO">#REF!</definedName>
    <definedName name="PATRIMONIO_O_BIENES_FIDEICOMITIDOS">#REF!</definedName>
    <definedName name="PATRIMONIO_PUBLICO_INCORPORADO">#REF!</definedName>
    <definedName name="PENSIONES_DE_JUBILACION">#REF!</definedName>
    <definedName name="PENSIONES_POR_PAGAR">#REF!</definedName>
    <definedName name="pino">#REF!</definedName>
    <definedName name="PLANTAS_Y_DUCTOS">#REF!</definedName>
    <definedName name="PRESTAMOS_CONCEDIDOS">#REF!</definedName>
    <definedName name="PRIMA_EN_COLOCACION_DE_ACCIONES__CUOTAS_O_PARTES_DE_INTERES_SOCIAL">#REF!</definedName>
    <definedName name="PRINCIPAL_Y_SUBALTERNA">#REF!</definedName>
    <definedName name="PRODUCTOS_EN_PROCESO">#REF!</definedName>
    <definedName name="PROVEEDORES">#REF!</definedName>
    <definedName name="PROVISION__PARA_BIENES_RECIBIDOS_EN_PAGO__CR">#REF!</definedName>
    <definedName name="PROVISION_BIENES_DE_ARTE_Y_CULTURA__CR">#REF!</definedName>
    <definedName name="PROVISION_PARA_CONTINGENCIAS">#REF!</definedName>
    <definedName name="PROVISION_PARA_DEUDORES__CR">#REF!</definedName>
    <definedName name="PROVISION_PARA_OBLIGACIONES_FISCALES">#REF!</definedName>
    <definedName name="PROVISION_PARA_PRESTACIONES_SOCIALES">#REF!</definedName>
    <definedName name="PROVISION_PARA_PROTECCION_DE_INVENTARIOS__CR">#REF!</definedName>
    <definedName name="PROVISION_PARA_PROTECCION_DE_INVERSIONES__CR">#REF!</definedName>
    <definedName name="PROVISION_PARA_RENTAS_POR_COBRAR__CR">#REF!</definedName>
    <definedName name="PROVISION_PARA_SEGUROS">#REF!</definedName>
    <definedName name="PROVISIONES">#REF!</definedName>
    <definedName name="PROVISIONES__CR">#REF!</definedName>
    <definedName name="PROVISIONES_DIVERSAS">#REF!</definedName>
    <definedName name="RECAUDOS_A_FAVOR_DE_TERCEROS">#REF!</definedName>
    <definedName name="RECURSOS_NO_RENOVABLES">#REF!</definedName>
    <definedName name="RECURSOS_RENOVABLES">#REF!</definedName>
    <definedName name="REDES__LINEAS_Y_CABLES">#REF!</definedName>
    <definedName name="RENTAS_PARAFISCALES">#REF!</definedName>
    <definedName name="RESERVAS">#REF!</definedName>
    <definedName name="RESPONSABILIDADES">#REF!</definedName>
    <definedName name="RESULTADO_DEL_EJERCICIO">#REF!</definedName>
    <definedName name="RESULTADOS_DEL_EJERCICIO">#REF!</definedName>
    <definedName name="REVALORIZACION_DEL_PATRIMONIO">#REF!</definedName>
    <definedName name="REVALORIZACION_HACIENDA_PUBLICA">#REF!</definedName>
    <definedName name="SALARIOS_Y_PRESTACIONES_SOCIALES">#REF!</definedName>
    <definedName name="SEMOVIENTES">#REF!</definedName>
    <definedName name="SERVICIOS_DE_ACUEDUCTO__ALCANTARILLADO_Y_ASEO">#REF!</definedName>
    <definedName name="SERVICIOS_DE_ENERGIA">#REF!</definedName>
    <definedName name="SERVICIOS_DE_GAS">#REF!</definedName>
    <definedName name="SERVICIOS_DE_SALUD_Y_DE_PREVISION_SOCIAL">#REF!</definedName>
    <definedName name="SERVICIOS_DE_SEGUROS_Y_REASEGUROS">#REF!</definedName>
    <definedName name="SERVICIOS_DE_TELECOMUNICACIONES">#REF!</definedName>
    <definedName name="SERVICIOS_DE_TRANSITO_Y_TRANSPORTE">#REF!</definedName>
    <definedName name="SERVICIOS_EDUCATIVOS">#REF!</definedName>
    <definedName name="SERVICIOS_FINANCIEROS">#REF!</definedName>
    <definedName name="SERVICIOS_HOTELEROS">#REF!</definedName>
    <definedName name="SERVICIOS_PERSONALES">#REF!</definedName>
    <definedName name="SUPERAVIT_POR_DONACION">#REF!</definedName>
    <definedName name="SUPERAVIT_POR_VALORIZACION">#REF!</definedName>
    <definedName name="TERRENOS">#REF!</definedName>
    <definedName name="_xlnm.Print_Titles" localSheetId="3">ACTIVIDAD!$1:$8</definedName>
    <definedName name="_xlnm.Print_Titles" localSheetId="2">BGENERAL!$1:$9</definedName>
    <definedName name="_xlnm.Print_Titles" localSheetId="0">'CGN-2015-001'!$1:$10</definedName>
    <definedName name="TITULOS_DE_REGULACION_MONETARIA_Y_CAMBIARIA">#REF!</definedName>
    <definedName name="TITULOS_EMITIDOS_POR_EL_TESORO_NACIONAL">#REF!</definedName>
    <definedName name="TRANSFERENCIAS_AL_EXTERIOR">#REF!</definedName>
    <definedName name="TRANSFERENCIAS_INTERGUBERNAMENTALES_GIRADAS">#REF!</definedName>
    <definedName name="TRANSFERENCIAS_INTERGUBERNAMENTALES_RECIBIDAS">#REF!</definedName>
    <definedName name="TRIBUTARIOS">#REF!</definedName>
    <definedName name="UTILIDAD_O_PERDIDA_DE_EJERCICIOS_ANTERIORES">#REF!</definedName>
    <definedName name="VALORIZACIONES">#REF!</definedName>
    <definedName name="VIGENCIA_ANTERIOR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4" i="2" l="1"/>
  <c r="A73" i="2"/>
  <c r="A305" i="1"/>
  <c r="A304" i="1"/>
  <c r="A303" i="1"/>
  <c r="E48" i="5"/>
  <c r="E47" i="5"/>
  <c r="E46" i="5"/>
  <c r="C71" i="4"/>
  <c r="C70" i="4"/>
  <c r="C69" i="4"/>
  <c r="H39" i="5" l="1"/>
  <c r="H38" i="5"/>
  <c r="A2" i="5"/>
  <c r="A2" i="4"/>
  <c r="A2" i="3"/>
  <c r="B5" i="2"/>
  <c r="B4" i="2"/>
  <c r="B3" i="2"/>
  <c r="H41" i="5" l="1"/>
  <c r="H10" i="5" l="1"/>
  <c r="H12" i="5" s="1"/>
</calcChain>
</file>

<file path=xl/sharedStrings.xml><?xml version="1.0" encoding="utf-8"?>
<sst xmlns="http://schemas.openxmlformats.org/spreadsheetml/2006/main" count="757" uniqueCount="498">
  <si>
    <t>DEPARTAMENTO</t>
  </si>
  <si>
    <t>CUNDINAMARCA</t>
  </si>
  <si>
    <t>CGN2005_001_SALDOS_Y_MOVIMIENTOS</t>
  </si>
  <si>
    <t>MUNICIPIO:</t>
  </si>
  <si>
    <t xml:space="preserve">BOGOTA DISTRITO CAPITAL </t>
  </si>
  <si>
    <t>ENTIDAD:</t>
  </si>
  <si>
    <t>SECRETARIA DISTRITAL DE INTEGRACION SOCIAL</t>
  </si>
  <si>
    <t>CODIGO:</t>
  </si>
  <si>
    <t>FECHA DE CORTE:</t>
  </si>
  <si>
    <t>PERIODO DE MOVIMIENTO</t>
  </si>
  <si>
    <t>(1 de enero al 31 de Diciembre 2025)</t>
  </si>
  <si>
    <t>CODIGO CONTABLE</t>
  </si>
  <si>
    <t>NOMBRE</t>
  </si>
  <si>
    <t>SALDO A OCTUBRE 01 DE 2025</t>
  </si>
  <si>
    <t>MOVIMIENTO DEBITO</t>
  </si>
  <si>
    <t xml:space="preserve">MOVIMIENTO CREDITO </t>
  </si>
  <si>
    <t>SALDO A DICIEMBRE 31 DE 2025</t>
  </si>
  <si>
    <t>SALDO FINAL CORRIENTE</t>
  </si>
  <si>
    <t>SALDO FINAL NO CORRIENTE</t>
  </si>
  <si>
    <t>100000</t>
  </si>
  <si>
    <t>ACTIVOS</t>
  </si>
  <si>
    <t>110000</t>
  </si>
  <si>
    <t>EFECTIVO Y EQUIVALENTES AL EFECTIVO</t>
  </si>
  <si>
    <t>110500</t>
  </si>
  <si>
    <t>CAJA</t>
  </si>
  <si>
    <t>Caja menor</t>
  </si>
  <si>
    <t>130000</t>
  </si>
  <si>
    <t>CUENTAS POR COBRAR</t>
  </si>
  <si>
    <t>138400</t>
  </si>
  <si>
    <t>OTRAS CUENTAS POR COBRAR</t>
  </si>
  <si>
    <t>Indemnizaciones</t>
  </si>
  <si>
    <t>138426</t>
  </si>
  <si>
    <t>Pago por cuenta de terceros</t>
  </si>
  <si>
    <t>Responsabilidades fiscales</t>
  </si>
  <si>
    <t>138435</t>
  </si>
  <si>
    <t>Otros Intereses de mora</t>
  </si>
  <si>
    <t>138455</t>
  </si>
  <si>
    <t>Reintegros</t>
  </si>
  <si>
    <t>Otras cuentas por cobrar</t>
  </si>
  <si>
    <t>138500</t>
  </si>
  <si>
    <t>CUENTAS POR COBRAR DE DIFÍCIL RECAUDO</t>
  </si>
  <si>
    <t>Otras cuentas por cobrar de difícil recaudo</t>
  </si>
  <si>
    <t>138600</t>
  </si>
  <si>
    <t>DETERIORO ACUMULADO DE CUENTAS POR COBRAR (CR)</t>
  </si>
  <si>
    <t>140000</t>
  </si>
  <si>
    <t>PRESTAMOS POR COBRAR</t>
  </si>
  <si>
    <t>141500</t>
  </si>
  <si>
    <t>PRÉSTAMOS CONCEDIDOS</t>
  </si>
  <si>
    <t>Créditos a empleados</t>
  </si>
  <si>
    <t>Equipos de comunicación y computación</t>
  </si>
  <si>
    <t>160000</t>
  </si>
  <si>
    <t>PROPIEDADES, PLANTA Y EQUIPO</t>
  </si>
  <si>
    <t>160500</t>
  </si>
  <si>
    <t>TERRENOS</t>
  </si>
  <si>
    <t>160504</t>
  </si>
  <si>
    <t>Terrenos pendientes por legalizar</t>
  </si>
  <si>
    <t>161500</t>
  </si>
  <si>
    <t>CONSTRUCCIONES EN CURSO</t>
  </si>
  <si>
    <t>Edificaciones</t>
  </si>
  <si>
    <t>Muebles, enseres y equipo de oficina</t>
  </si>
  <si>
    <t>163500</t>
  </si>
  <si>
    <t>BIENES MUEBLES EN BODEGA</t>
  </si>
  <si>
    <t>Maquinaria y equipo</t>
  </si>
  <si>
    <t>Equipos de comedor, cocina, despensa y hotelería</t>
  </si>
  <si>
    <t>164000</t>
  </si>
  <si>
    <t>EDIFICACIONES</t>
  </si>
  <si>
    <t>Edificios y casas</t>
  </si>
  <si>
    <t>164027</t>
  </si>
  <si>
    <t>Edificaciones pendientes por legalizar</t>
  </si>
  <si>
    <t>165500</t>
  </si>
  <si>
    <t>MAQUINARIA Y EQUIPO</t>
  </si>
  <si>
    <t>Maquinaria industrial</t>
  </si>
  <si>
    <t>Equipo de música</t>
  </si>
  <si>
    <t>Equipo de recreación y deporte</t>
  </si>
  <si>
    <t>Herramientas y accesorios</t>
  </si>
  <si>
    <t>166500</t>
  </si>
  <si>
    <t>MUEBLES, ENSERES Y EQUIPO DE OFICINA</t>
  </si>
  <si>
    <t>Muebles y enseres</t>
  </si>
  <si>
    <t>Equipo y máquina de oficina</t>
  </si>
  <si>
    <t>166505</t>
  </si>
  <si>
    <t>Muebles, enseres y equipo de oficina de uso permanente sin contraprestación</t>
  </si>
  <si>
    <t>167000</t>
  </si>
  <si>
    <t>EQUIPOS DE COMUNICACIÓN Y COMPUTACIÓN</t>
  </si>
  <si>
    <t>Equipo de comunicación</t>
  </si>
  <si>
    <t>Equipo de computación</t>
  </si>
  <si>
    <t>168000</t>
  </si>
  <si>
    <t>EQUIPOS DE COMEDOR, COCINA, DESPENSA Y HOTELERÍA</t>
  </si>
  <si>
    <t>Equipo de restaurante y cafetería</t>
  </si>
  <si>
    <t>168500</t>
  </si>
  <si>
    <t>DEPRECIACIÓN ACUMULADA (CR)</t>
  </si>
  <si>
    <t>168501</t>
  </si>
  <si>
    <t>edificaciones</t>
  </si>
  <si>
    <t>Bienes muebles en bodega</t>
  </si>
  <si>
    <t>190000</t>
  </si>
  <si>
    <t>OTROS ACTIVOS</t>
  </si>
  <si>
    <t>190200</t>
  </si>
  <si>
    <t>PLAN DE ACTIVOS PARA BENEFICIOS A LOS EMPLEADOS A LARGO PLAZO</t>
  </si>
  <si>
    <t>Encargos fiduciarios</t>
  </si>
  <si>
    <t>190500</t>
  </si>
  <si>
    <t xml:space="preserve">BIENES Y SERVICIOS PAGADOS POR ANTICIPADO </t>
  </si>
  <si>
    <t>Arrendamientos</t>
  </si>
  <si>
    <t>Otros beneficios a los empleados</t>
  </si>
  <si>
    <t>190600</t>
  </si>
  <si>
    <t>AVANCES Y ANTICIPOS ENTREGADOS</t>
  </si>
  <si>
    <t>Avances para viáticos y gastos de viaje</t>
  </si>
  <si>
    <t>Otros avances y anticipos</t>
  </si>
  <si>
    <t>190800</t>
  </si>
  <si>
    <t>RECURSOS ENTREGADOS EN ADMINISTRACIÓN</t>
  </si>
  <si>
    <t>En administración</t>
  </si>
  <si>
    <t>190900</t>
  </si>
  <si>
    <t>DEPÓSITOS ENTREGADOS EN GARANTÍA</t>
  </si>
  <si>
    <t>Para bienes</t>
  </si>
  <si>
    <t>197000</t>
  </si>
  <si>
    <t>ACTIVOS INTANGIBLES</t>
  </si>
  <si>
    <t>Software</t>
  </si>
  <si>
    <t>197500</t>
  </si>
  <si>
    <t>AMORTIZACIÓN ACUMULADA DE ACTIVOS INTANGIBLES (CR</t>
  </si>
  <si>
    <t>198600</t>
  </si>
  <si>
    <t>ACTIVOS DIFERIDOS</t>
  </si>
  <si>
    <t>198609</t>
  </si>
  <si>
    <t>seguros con cobertura mayor a doce meses</t>
  </si>
  <si>
    <t>200000</t>
  </si>
  <si>
    <t>PASIVOS</t>
  </si>
  <si>
    <t>240000</t>
  </si>
  <si>
    <t>CUENTAS POR PAGAR</t>
  </si>
  <si>
    <t>240100</t>
  </si>
  <si>
    <t>ADQUISICIÓN DE BIENES Y SERVICIOS NACIONALES</t>
  </si>
  <si>
    <t>Bienes y servicios</t>
  </si>
  <si>
    <t>242400</t>
  </si>
  <si>
    <t>DESCUENTOS DE NÓMINA</t>
  </si>
  <si>
    <t>Aportes a fondos pensionales</t>
  </si>
  <si>
    <t>Aportes a seguridad social en salud</t>
  </si>
  <si>
    <t>Sindicatos</t>
  </si>
  <si>
    <t>Cooperativas</t>
  </si>
  <si>
    <t>Contratos de medicina prepagada</t>
  </si>
  <si>
    <t>Embargos judiciales</t>
  </si>
  <si>
    <t>Cuenta de ahorro para el fomento de la construcción (AFC)</t>
  </si>
  <si>
    <t>243600</t>
  </si>
  <si>
    <t>RETENCIÓN EN LA FUENTE E IMPUESTO DE TIMBRE</t>
  </si>
  <si>
    <t>Honorarios</t>
  </si>
  <si>
    <t>Comisiones</t>
  </si>
  <si>
    <t>Servicios</t>
  </si>
  <si>
    <t>Compras</t>
  </si>
  <si>
    <t>A empleados Art. 383 E. T.</t>
  </si>
  <si>
    <t>Impuesto a las ventas retenido por consignar</t>
  </si>
  <si>
    <t>Contratos de obra</t>
  </si>
  <si>
    <t>Retención de impuesto de industria y comercio por compras</t>
  </si>
  <si>
    <t>Otras retenciones</t>
  </si>
  <si>
    <t>244000</t>
  </si>
  <si>
    <t>IMPUESTOS, CONTRIBUCIONES Y TASAS POR PAGAR</t>
  </si>
  <si>
    <t>Contribucciones</t>
  </si>
  <si>
    <t>244024</t>
  </si>
  <si>
    <t>Tasas</t>
  </si>
  <si>
    <t>246000</t>
  </si>
  <si>
    <t>CRÉDITOS JUDICIALES</t>
  </si>
  <si>
    <t xml:space="preserve">Sentencias </t>
  </si>
  <si>
    <t>249000</t>
  </si>
  <si>
    <t>OTRAS CUENTAS POR PAGAR</t>
  </si>
  <si>
    <t>Recursos de acreedores reintegrados por entidades públicas</t>
  </si>
  <si>
    <t>Aportes a escuelas industriales, institutos técnicos y ESAP</t>
  </si>
  <si>
    <t>Saldos a favor de beneficiarios</t>
  </si>
  <si>
    <t>Aportes al ICBF y SENA</t>
  </si>
  <si>
    <t>250000</t>
  </si>
  <si>
    <t>BENEFICIOS A LOS EMPLEADOS</t>
  </si>
  <si>
    <t>251100</t>
  </si>
  <si>
    <t>BENEFICIOS A LOS EMPLEADOS A CORTO PLAZO</t>
  </si>
  <si>
    <t>Nómina por pagar</t>
  </si>
  <si>
    <t>Cesantías</t>
  </si>
  <si>
    <t>Intereses sobre cesantías</t>
  </si>
  <si>
    <t>Vacaciones</t>
  </si>
  <si>
    <t>Prima de vacaciones</t>
  </si>
  <si>
    <t>Prima de servicios</t>
  </si>
  <si>
    <t>Prima de navidad</t>
  </si>
  <si>
    <t>Bonificaciones</t>
  </si>
  <si>
    <t>Aportes a riesgos laborales</t>
  </si>
  <si>
    <t>Aportes a fondos pensionales - empleador</t>
  </si>
  <si>
    <t>Aportes a seguridad social en salud - empleador</t>
  </si>
  <si>
    <t>Aportes a cajas de compensación familiar</t>
  </si>
  <si>
    <t>251200</t>
  </si>
  <si>
    <t>BENEFICIOS A LOS EMPLEADOS A LARGO PLAZO</t>
  </si>
  <si>
    <t>Cesantías retroactivas</t>
  </si>
  <si>
    <t>Otros beneficios a los empleados a largo plazo</t>
  </si>
  <si>
    <t>270000</t>
  </si>
  <si>
    <t>PROVISIONES</t>
  </si>
  <si>
    <t>270100</t>
  </si>
  <si>
    <t>LITIGIOS Y DEMANDAS</t>
  </si>
  <si>
    <t>Administrativas</t>
  </si>
  <si>
    <t>Laborales</t>
  </si>
  <si>
    <t>290000</t>
  </si>
  <si>
    <t>OTROS PASIVOS</t>
  </si>
  <si>
    <t>290200</t>
  </si>
  <si>
    <t>RECURSOS RECIBIDOS EN ADMINISTRACIÓN</t>
  </si>
  <si>
    <t>300000</t>
  </si>
  <si>
    <t>PATRIMONIO</t>
  </si>
  <si>
    <t>310000</t>
  </si>
  <si>
    <t>HACIENDA PÚBLICA</t>
  </si>
  <si>
    <t>310500</t>
  </si>
  <si>
    <t>CAPITAL FISCAL</t>
  </si>
  <si>
    <t>Capital Fiscal</t>
  </si>
  <si>
    <t>310900</t>
  </si>
  <si>
    <t>RESULTADOS DE EJERCICIOS ANTERIORES</t>
  </si>
  <si>
    <t>Utilidades o excedentes acumulados</t>
  </si>
  <si>
    <t>Pérdidas o déficits acumulados</t>
  </si>
  <si>
    <t>311000</t>
  </si>
  <si>
    <t>RESULTADO DEL EJERCICIO</t>
  </si>
  <si>
    <t>Utilidad o excedente del ejercicio</t>
  </si>
  <si>
    <t>Pérdida o déficit del ejercicio</t>
  </si>
  <si>
    <t>400000</t>
  </si>
  <si>
    <t>INGRESOS</t>
  </si>
  <si>
    <t>440000</t>
  </si>
  <si>
    <t>TRANSFERENCIAS Y SUBVENCIONES</t>
  </si>
  <si>
    <t>442800</t>
  </si>
  <si>
    <t xml:space="preserve">OTRAS TRANSFERENCIAS </t>
  </si>
  <si>
    <t>Bienes derechos y recursos procedentes del sector privado</t>
  </si>
  <si>
    <t>470000</t>
  </si>
  <si>
    <t>OPERACIONES INTERINSTITUCIONALES</t>
  </si>
  <si>
    <t>470500</t>
  </si>
  <si>
    <t>FONDOS RECIBIDOS</t>
  </si>
  <si>
    <t>Funcionamiento</t>
  </si>
  <si>
    <t>Inversión</t>
  </si>
  <si>
    <t>472000</t>
  </si>
  <si>
    <t>OPERACIONES DE ENLACE</t>
  </si>
  <si>
    <t>Devolucion de Ingresos</t>
  </si>
  <si>
    <t>472200</t>
  </si>
  <si>
    <t>OPERACIONES SIN FLUJO DE EFECTIVO</t>
  </si>
  <si>
    <t>472290</t>
  </si>
  <si>
    <t>Otras Operaciones sin flujo de efectivo</t>
  </si>
  <si>
    <t>480000</t>
  </si>
  <si>
    <t xml:space="preserve">OTROS INGRESOS </t>
  </si>
  <si>
    <t>FINANCIEROS</t>
  </si>
  <si>
    <t>480232</t>
  </si>
  <si>
    <t>Rendimientos sobre recursos entregados en administracion</t>
  </si>
  <si>
    <t>480290</t>
  </si>
  <si>
    <t>Otros ingresos financieros</t>
  </si>
  <si>
    <t>480800</t>
  </si>
  <si>
    <t>INGRESOS DIVERSOS</t>
  </si>
  <si>
    <t>480825</t>
  </si>
  <si>
    <t>sobrantes</t>
  </si>
  <si>
    <t xml:space="preserve">Aprovechamientos </t>
  </si>
  <si>
    <t>480863</t>
  </si>
  <si>
    <t>480866</t>
  </si>
  <si>
    <t>Recuperación de activos no financieros dados de baja en periodos anteriores</t>
  </si>
  <si>
    <t>480890</t>
  </si>
  <si>
    <t>Otros Ingresos diversos</t>
  </si>
  <si>
    <t>483000</t>
  </si>
  <si>
    <t>REVERSIÓN DE LAS PÉRDIDAS POR DETERIORO DE VALOR</t>
  </si>
  <si>
    <t>483002</t>
  </si>
  <si>
    <t>Cuentas por cobrar</t>
  </si>
  <si>
    <t>483100</t>
  </si>
  <si>
    <t>REVERSIÓN DE PROVISIONES</t>
  </si>
  <si>
    <t>483101</t>
  </si>
  <si>
    <t>Litigios y demandas</t>
  </si>
  <si>
    <t>500000</t>
  </si>
  <si>
    <t>GASTOS</t>
  </si>
  <si>
    <t>510000</t>
  </si>
  <si>
    <t>DE ADMINISTRACIÓN Y OPERACIÓN</t>
  </si>
  <si>
    <t>510100</t>
  </si>
  <si>
    <t>SUELDOS Y SALARIOS</t>
  </si>
  <si>
    <t>Sueldos</t>
  </si>
  <si>
    <t>Horas extras y festivos</t>
  </si>
  <si>
    <t>Gastos de representación</t>
  </si>
  <si>
    <t>Prima técnica</t>
  </si>
  <si>
    <t>Auxilio de transporte</t>
  </si>
  <si>
    <t>Subsidio de alimentación</t>
  </si>
  <si>
    <t>510200</t>
  </si>
  <si>
    <t>CONTRIBUCIONES IMPUTADAS</t>
  </si>
  <si>
    <t>Incapacidades</t>
  </si>
  <si>
    <t>510300</t>
  </si>
  <si>
    <t>CONTRIBUCIONES EFECTIVAS</t>
  </si>
  <si>
    <t>Cotizaciones a seguridad social en salud</t>
  </si>
  <si>
    <t>Cotizaciones a riesgos laborales</t>
  </si>
  <si>
    <t>Cotizaciones a entidades administradoras del régimen de prima media</t>
  </si>
  <si>
    <t>Cotizaciones a entidades administradoras del régimen de ahorro individual</t>
  </si>
  <si>
    <t>510400</t>
  </si>
  <si>
    <t>APORTES SOBRE LA NÓMINA</t>
  </si>
  <si>
    <t>Aportes al ICBF</t>
  </si>
  <si>
    <t>Aportes al SENA</t>
  </si>
  <si>
    <t>Aportes ESAP</t>
  </si>
  <si>
    <t>Aportes a escuelas industriales e institutos técnicos</t>
  </si>
  <si>
    <t>510700</t>
  </si>
  <si>
    <t>PRESTACIONES SOCIALES</t>
  </si>
  <si>
    <t>Intereses a las cesantías</t>
  </si>
  <si>
    <t>Bonificación especial de recreación</t>
  </si>
  <si>
    <t>510708</t>
  </si>
  <si>
    <t>Cesantias Retroactivas</t>
  </si>
  <si>
    <t>Otras primas</t>
  </si>
  <si>
    <t>510800</t>
  </si>
  <si>
    <t>GASTOS DE PERSONAL DIVERSOS</t>
  </si>
  <si>
    <t>Capacitación, bienestar social y estímulos</t>
  </si>
  <si>
    <t>Dotación y suministro a trabajadores</t>
  </si>
  <si>
    <t>511100</t>
  </si>
  <si>
    <t>GENERALES</t>
  </si>
  <si>
    <t>Materiales y suministros</t>
  </si>
  <si>
    <t>Servicios públicos</t>
  </si>
  <si>
    <t>Arrendamiento</t>
  </si>
  <si>
    <t>Viáticos y gastos de viaje</t>
  </si>
  <si>
    <t>Seguros generales</t>
  </si>
  <si>
    <t>Contratos de administración</t>
  </si>
  <si>
    <t>511178</t>
  </si>
  <si>
    <t>Otros gastos generales</t>
  </si>
  <si>
    <t>512000</t>
  </si>
  <si>
    <t>IMPUESTOS, CONTRIBUCIONES Y TASAS</t>
  </si>
  <si>
    <t>530000</t>
  </si>
  <si>
    <t>DETERIORO, DEPRECIACIONES, AMORTIZACIONES Y PROVISIONES</t>
  </si>
  <si>
    <t>534700</t>
  </si>
  <si>
    <t>DETERIORO DE CUENTAS POR COBRAR</t>
  </si>
  <si>
    <t>534790</t>
  </si>
  <si>
    <t>Softwares</t>
  </si>
  <si>
    <t>536000</t>
  </si>
  <si>
    <t>DEPRECIACIÓN DE PROPIEDADES, PLANTA Y EQUIPO</t>
  </si>
  <si>
    <t>536001</t>
  </si>
  <si>
    <t>536600</t>
  </si>
  <si>
    <t>AMORTIZACIÓN DE ACTIVOS INTANGIBLES</t>
  </si>
  <si>
    <t>536800</t>
  </si>
  <si>
    <t>PROVISIÓN LITIGIOS Y DEMANDAS</t>
  </si>
  <si>
    <t>550000</t>
  </si>
  <si>
    <t>GASTO PÚBLICO SOCIAL</t>
  </si>
  <si>
    <t>550700</t>
  </si>
  <si>
    <t>DESARROLLO COMUNITARIO Y BIENESTAR SOCIAL</t>
  </si>
  <si>
    <t>Sueldos y salarios</t>
  </si>
  <si>
    <t>Contribuciones efectivas</t>
  </si>
  <si>
    <t>Aportes sobre la nómina</t>
  </si>
  <si>
    <t>Generales</t>
  </si>
  <si>
    <t>570000</t>
  </si>
  <si>
    <t>572000</t>
  </si>
  <si>
    <t xml:space="preserve">OPERACIONES DE ENLACE </t>
  </si>
  <si>
    <t xml:space="preserve">Recaudos </t>
  </si>
  <si>
    <t>Devoluciones de ingresos</t>
  </si>
  <si>
    <t>Otras operaciones sin flujo de efectivo</t>
  </si>
  <si>
    <t>580000</t>
  </si>
  <si>
    <t>OTROS GASTOS</t>
  </si>
  <si>
    <t>580200</t>
  </si>
  <si>
    <t>COMISIONES</t>
  </si>
  <si>
    <t>Comisiones sobre recursos entregados en administración</t>
  </si>
  <si>
    <t>580400</t>
  </si>
  <si>
    <t>580423</t>
  </si>
  <si>
    <t>Pérdida por baja en cuentas de cuentas por cobrar</t>
  </si>
  <si>
    <t>589000</t>
  </si>
  <si>
    <t>GASTOS DIVERSOS</t>
  </si>
  <si>
    <t>Pérdidas en siniestros</t>
  </si>
  <si>
    <t>589019</t>
  </si>
  <si>
    <t>Pérdidas en baja de activos no financiados</t>
  </si>
  <si>
    <t>589090</t>
  </si>
  <si>
    <t>Otros Gtos Diversos Gasto Público Social</t>
  </si>
  <si>
    <t>590000</t>
  </si>
  <si>
    <t>CIERRE DE INGRESOS, GASTOS Y COSTOS</t>
  </si>
  <si>
    <t>590500</t>
  </si>
  <si>
    <t xml:space="preserve">CIERRE DE INGRESOS, GASTOS Y COSTOS </t>
  </si>
  <si>
    <t>590501</t>
  </si>
  <si>
    <t>Cierre de ingresos, gastos y costos</t>
  </si>
  <si>
    <t>800000</t>
  </si>
  <si>
    <t>CUENTAS DE ORDEN DEUDORAS</t>
  </si>
  <si>
    <t>810000</t>
  </si>
  <si>
    <t>DERECHOS CONTINGENTES</t>
  </si>
  <si>
    <t>812000</t>
  </si>
  <si>
    <t>LITIGIOS Y MECANISMOS ALTERNATIVOS DE SOLUCION DE CONFLICTOS</t>
  </si>
  <si>
    <t>830000</t>
  </si>
  <si>
    <t>DEUDORAS DE CONTROL</t>
  </si>
  <si>
    <t>831500</t>
  </si>
  <si>
    <t>ACTIVOS RETIRADOS</t>
  </si>
  <si>
    <t>Propiedades, planta y equipo</t>
  </si>
  <si>
    <t>836100</t>
  </si>
  <si>
    <t>RESPONSAB ILIDADES EN PROCESO</t>
  </si>
  <si>
    <t>Internas</t>
  </si>
  <si>
    <t>839000</t>
  </si>
  <si>
    <t>OTRAS CUENTAS DEUDORAS DE CONTROL</t>
  </si>
  <si>
    <t>Otras cuentas deudoras de control</t>
  </si>
  <si>
    <t>890000</t>
  </si>
  <si>
    <t>DEUDORAS POR CONTRA (CR)</t>
  </si>
  <si>
    <t>890500</t>
  </si>
  <si>
    <t>ACTIVOS CONTINGENTES POR CONTRA (CR)</t>
  </si>
  <si>
    <t>Litigios y mecanismos alternativos de solucion de Conflictos.</t>
  </si>
  <si>
    <t>891500</t>
  </si>
  <si>
    <t>DEUDORAS DE CONTROL POR CONTRA (CR)</t>
  </si>
  <si>
    <t>Activos retirados</t>
  </si>
  <si>
    <t>Responsabilidades en Proceso</t>
  </si>
  <si>
    <t>891590</t>
  </si>
  <si>
    <t>Otras cuentas deudoras de control por contra</t>
  </si>
  <si>
    <t>900000</t>
  </si>
  <si>
    <t>CUENTAS DE ORDEN ACREEDORAS</t>
  </si>
  <si>
    <t>910000</t>
  </si>
  <si>
    <t>PASIVOS CONTINGENTES</t>
  </si>
  <si>
    <t>912000</t>
  </si>
  <si>
    <t>Administrativos</t>
  </si>
  <si>
    <t>919000</t>
  </si>
  <si>
    <t>OTROS PASIVOS CONTINGENTES</t>
  </si>
  <si>
    <t>Otros pasivos contingentes</t>
  </si>
  <si>
    <t>930000</t>
  </si>
  <si>
    <t>ACREEDORAS DE CONTROL</t>
  </si>
  <si>
    <t>930600</t>
  </si>
  <si>
    <t>BIENES RECIBIDOS EN CUSTODIA</t>
  </si>
  <si>
    <t>990000</t>
  </si>
  <si>
    <t>ACREEDORAS POR CONTRA (DB)</t>
  </si>
  <si>
    <t>990500</t>
  </si>
  <si>
    <t>PASIVOS CONTINGENTES POR CONTRA (DB)</t>
  </si>
  <si>
    <t>Litigios y mecanismos alternativos de solucion de conflictos.</t>
  </si>
  <si>
    <t>990590</t>
  </si>
  <si>
    <t>Otros pasivos contingentes por contra</t>
  </si>
  <si>
    <t>991500</t>
  </si>
  <si>
    <t>ACREEDORAS DE CONTROL POR CONTRA (DB)</t>
  </si>
  <si>
    <t>Bienes recibidos en custodia</t>
  </si>
  <si>
    <t>SUMAS IGUALES</t>
  </si>
  <si>
    <t>ROBERTO  ANGULO SALAZAR</t>
  </si>
  <si>
    <t>C.C. 80,060,611</t>
  </si>
  <si>
    <t>SECRETARIO DISTRITAL</t>
  </si>
  <si>
    <t>WILSON ANTONIO CASTRO LEGUIZAMON</t>
  </si>
  <si>
    <t>CC: 79,577,525</t>
  </si>
  <si>
    <t>ASESORA RECURSOS FINANCIEROS</t>
  </si>
  <si>
    <t>CONTADOR SDIS -T.P. 57966-T</t>
  </si>
  <si>
    <t>CGN2005_002_SALDO_DE_OPERACIONES RECIPROCAS</t>
  </si>
  <si>
    <t>Cifras en Pesos</t>
  </si>
  <si>
    <t>Codigo Contable Subcuenta</t>
  </si>
  <si>
    <t>Nombre de la Subcuenta</t>
  </si>
  <si>
    <t>Codigo entidad Reciproca</t>
  </si>
  <si>
    <t>Nombre entidad Reciproca</t>
  </si>
  <si>
    <t>Valor Corriente</t>
  </si>
  <si>
    <t>Valor No Corriente</t>
  </si>
  <si>
    <t>SECRETARIA DISTRITAL DEL MEDIO AMBIENTE</t>
  </si>
  <si>
    <t>EMPRESA DE TRANSPORTE DEL TERCER MILENIO TRANSMILENIO S.A</t>
  </si>
  <si>
    <t>SISTEMA INTEGRADO DE TRANSPORTE PUBLICO</t>
  </si>
  <si>
    <t>INSTITUTO DE DESARROLLO URBANO - IDU</t>
  </si>
  <si>
    <t>INSTITUTO COLOMBIANO DE BIENESTAR FAMILIAR</t>
  </si>
  <si>
    <t>SERVICIO NACIONAL DE APRENDIZAJE</t>
  </si>
  <si>
    <t>FONDO FINANCIERO DISTRITAL DE SALUD -FFDS</t>
  </si>
  <si>
    <t>SECRETARIA DISTRITAL DE EDUCACIÓN</t>
  </si>
  <si>
    <t>FONDO DE DESARROLLO LOCAL USAQUEN</t>
  </si>
  <si>
    <t>FONDO DE DESARROLLO LOCAL CHAPINERO</t>
  </si>
  <si>
    <t>FONDO DE DESARROLLO LOCAL SANTA FE</t>
  </si>
  <si>
    <t>FONDO DE DESARROLLO LOCAL SAN CRISTOBAL</t>
  </si>
  <si>
    <t>FONDO DE DESARROLLO LOCAL DE USME</t>
  </si>
  <si>
    <t>FONDO DE DESARROLLO LOCAL TUNJUELITO</t>
  </si>
  <si>
    <t>FONDO DE DESARROLLO LOCAL BOSA</t>
  </si>
  <si>
    <t>FONDO DE DESARROLLO LOCAL KENNEDY</t>
  </si>
  <si>
    <t>FONDO DE DESARROLLO LOCAL FONTIBON</t>
  </si>
  <si>
    <t>FONDO DE DESARROLLO LOCAL ENGATIVA</t>
  </si>
  <si>
    <t>FONDO DE DESARROLLO LOCAL SUBA</t>
  </si>
  <si>
    <t>FONDO DE DESARROLLO LOCAL BARRIOS UNIDOS</t>
  </si>
  <si>
    <t>FONDO DE DESARROLLO LOCAL TEUSAQUILLO</t>
  </si>
  <si>
    <t>FONDO DE DESARROLLO LOCAL MARTIRES</t>
  </si>
  <si>
    <t>FONDO DE DESARROLLO LOCAL ANTONIO NARIÑO</t>
  </si>
  <si>
    <t>FONDO DE DESARROLLO LOCAL PTE ARANDA</t>
  </si>
  <si>
    <t>FONDO DE DESARROLLO LOCAL CANDELARIA</t>
  </si>
  <si>
    <t>FONDO DE DESARROLLO LOCAL R.U.U</t>
  </si>
  <si>
    <t>FONDO DE DESARROLLO LOCAL CIUDAD BOLIVAR</t>
  </si>
  <si>
    <t>FONDO DE DESARROLLO LOCAL SUMAPAZ</t>
  </si>
  <si>
    <t>Encargos fiduciario - Fiducia de administración</t>
  </si>
  <si>
    <t>FONDO DE PRESTACIONES ECONOMICAS-CESANTIAS Y PENSIONES FONCEP</t>
  </si>
  <si>
    <t>SECRETARIA DISTRITAL DE HACIENDA</t>
  </si>
  <si>
    <t>FONDO DE DESARROLLO LOCAL DE USAQUEN</t>
  </si>
  <si>
    <t>FONDO DE DESARROLLO LOCAL DE BOSA</t>
  </si>
  <si>
    <t>FONDO DE DESARROLLO LOCAL DE ENGATIVA</t>
  </si>
  <si>
    <t>SERVICIO NACIONAL DE APRENDIZAJE "SENA"</t>
  </si>
  <si>
    <t>ESCUELA SUPERIOR DE ADMINISTRACION PUBLICA "ESAP"</t>
  </si>
  <si>
    <t>MINISTERIO DE EDUCACION NACIONAL</t>
  </si>
  <si>
    <t>EMPRESA DE TELECOMUNICACIONES DE BOGOTA E.S.P.</t>
  </si>
  <si>
    <t>EMPRESA DE ACUEDUCTO Y ALCANTARILLADO DE BOGOT</t>
  </si>
  <si>
    <t>Documento firmado electronicamente de acuerdo con la ley 527 de 1999 y el decreto 2364 de 2012</t>
  </si>
  <si>
    <t>ESTADO DE SITUACION FINANCIERA</t>
  </si>
  <si>
    <t>(con corte al 31 de Diciembre de 2025)</t>
  </si>
  <si>
    <t>(Cifras en Pesos)</t>
  </si>
  <si>
    <t>|</t>
  </si>
  <si>
    <t>ACTIVO</t>
  </si>
  <si>
    <t>PASIVO</t>
  </si>
  <si>
    <t>CORRIENTE</t>
  </si>
  <si>
    <t>NO CORRIENTE</t>
  </si>
  <si>
    <t>TOTAL PASIVO</t>
  </si>
  <si>
    <t>PATRIMONIO DE LAS ENTIDADES DE GOBIERNO</t>
  </si>
  <si>
    <t>TOTAL PATRIMONIO</t>
  </si>
  <si>
    <t>TOTAL ACTIVO</t>
  </si>
  <si>
    <t>TOTAL PASIVO + PATRIMONIO</t>
  </si>
  <si>
    <t>ACTIVOS CONTINGENTES</t>
  </si>
  <si>
    <t>ESTADO DE RESULTADOS</t>
  </si>
  <si>
    <t>(Del 01 de enero al 31 de Diciembre de 2025)</t>
  </si>
  <si>
    <t>DE ADMINISTRACIÓN</t>
  </si>
  <si>
    <t>ROBERTO ANGULO SALAZAR</t>
  </si>
  <si>
    <t>ESTADO DE CAMBIOS EN EL PATRIMONIO</t>
  </si>
  <si>
    <t>A 31 DE DICIEMBRE DE 2025</t>
  </si>
  <si>
    <t>Saldo del patrimonio a Diciembre 31 de 2024</t>
  </si>
  <si>
    <t xml:space="preserve">Variaciones patrimoniales durante el año </t>
  </si>
  <si>
    <t>Saldo del patrimonio a Diciembre 31 de 2025</t>
  </si>
  <si>
    <t>DETALLE DE LAS VARIACIONES PATRIMONIALES</t>
  </si>
  <si>
    <t>DICIEMBRE 31 DE 2025</t>
  </si>
  <si>
    <t>DICIEMBRE 31 DE 2024</t>
  </si>
  <si>
    <t>VARIACION</t>
  </si>
  <si>
    <t xml:space="preserve">INCREMENTOS </t>
  </si>
  <si>
    <t>312000</t>
  </si>
  <si>
    <t>SUPERÁVIT POR DONACIÓN</t>
  </si>
  <si>
    <t>TOTAL INCREMENTOS</t>
  </si>
  <si>
    <t>DISMINUCIONES</t>
  </si>
  <si>
    <t>TOTAL DISMINUCIONES</t>
  </si>
  <si>
    <t>PARTIDAS SIN VARIACION</t>
  </si>
  <si>
    <t>TOTAL PARTIDAS SIN VARIACION</t>
  </si>
  <si>
    <t>249090</t>
  </si>
  <si>
    <t>Otras cuentas por pagar</t>
  </si>
  <si>
    <t>DEPARTAMENTO ADMINISTRATIVO PARA LA PROSPERIDAD SOCIAL</t>
  </si>
  <si>
    <t>DIANA LIZBETH RAMIREZ</t>
  </si>
  <si>
    <t>C.C. 38,364,858</t>
  </si>
  <si>
    <t>ASESORA RECURSOS FINANCIEROS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</si>
</sst>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00000000"/>
    <numFmt numFmtId="165" formatCode="_(* #,##0.00_);_(* \(#,##0.00\);_(* &quot;-&quot;??_);_(@_)"/>
    <numFmt numFmtId="166" formatCode="_-* #,##0.00\ [$€-1]_-;\-* #,##0.00\ [$€-1]_-;_-* &quot;-&quot;??\ [$€-1]_-"/>
    <numFmt numFmtId="167" formatCode="[$-C0A]d\-mmm\-yyyy;@"/>
    <numFmt numFmtId="168" formatCode="&quot;Saldo del patrimonio a&quot;\ mmmm\ &quot;de&quot;\ d\ &quot;de&quot;\ yyyy"/>
    <numFmt numFmtId="169" formatCode="0.0%"/>
    <numFmt numFmtId="170" formatCode="_(* #,##0_);_(* \(#,##0\);_(* &quot;-&quot;??_);_(@_)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22"/>
      <name val="Arial"/>
      <family val="2"/>
    </font>
    <font>
      <sz val="20"/>
      <name val="Arial"/>
      <family val="2"/>
    </font>
    <font>
      <sz val="16"/>
      <color theme="1"/>
      <name val="Calibri"/>
      <family val="2"/>
      <scheme val="minor"/>
    </font>
    <font>
      <sz val="16"/>
      <color indexed="8"/>
      <name val="Arial"/>
      <family val="2"/>
    </font>
    <font>
      <b/>
      <sz val="16"/>
      <color indexed="8"/>
      <name val="Arial"/>
      <family val="2"/>
    </font>
    <font>
      <sz val="7"/>
      <name val="Arial"/>
      <family val="2"/>
    </font>
    <font>
      <b/>
      <i/>
      <sz val="18"/>
      <name val="Arial"/>
      <family val="2"/>
    </font>
    <font>
      <b/>
      <i/>
      <sz val="22"/>
      <name val="Arial"/>
      <family val="2"/>
    </font>
    <font>
      <b/>
      <i/>
      <sz val="20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sz val="14"/>
      <name val="Arial"/>
      <family val="2"/>
    </font>
    <font>
      <b/>
      <sz val="24"/>
      <name val="Arial"/>
      <family val="2"/>
    </font>
    <font>
      <sz val="12"/>
      <color theme="1"/>
      <name val="Arial"/>
      <family val="2"/>
    </font>
    <font>
      <sz val="22"/>
      <name val="Arial"/>
      <family val="2"/>
    </font>
    <font>
      <sz val="18"/>
      <name val="Arial"/>
      <family val="2"/>
    </font>
    <font>
      <b/>
      <i/>
      <sz val="16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sz val="11"/>
      <name val="Arial Narrow"/>
      <family val="2"/>
    </font>
    <font>
      <b/>
      <sz val="11"/>
      <color indexed="8"/>
      <name val="Arial"/>
      <family val="2"/>
    </font>
    <font>
      <sz val="11"/>
      <name val="Arial Narrow"/>
      <family val="2"/>
    </font>
    <font>
      <sz val="12"/>
      <color theme="1"/>
      <name val="Calibri"/>
      <family val="2"/>
      <scheme val="minor"/>
    </font>
    <font>
      <b/>
      <sz val="14"/>
      <name val="Arial"/>
      <family val="2"/>
    </font>
    <font>
      <sz val="11"/>
      <name val="Calibri"/>
      <family val="2"/>
      <scheme val="minor"/>
    </font>
    <font>
      <b/>
      <sz val="16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gray0625">
        <fgColor indexed="22"/>
        <bgColor indexed="9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2">
    <xf numFmtId="0" fontId="0" fillId="0" borderId="0"/>
    <xf numFmtId="165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408">
    <xf numFmtId="0" fontId="0" fillId="0" borderId="0" xfId="0"/>
    <xf numFmtId="49" fontId="3" fillId="0" borderId="1" xfId="2" applyNumberFormat="1" applyFont="1" applyFill="1" applyBorder="1" applyAlignment="1" applyProtection="1">
      <alignment horizontal="left"/>
    </xf>
    <xf numFmtId="0" fontId="3" fillId="0" borderId="2" xfId="2" applyFont="1" applyFill="1" applyBorder="1" applyAlignment="1" applyProtection="1">
      <alignment horizontal="left"/>
    </xf>
    <xf numFmtId="3" fontId="4" fillId="0" borderId="2" xfId="2" applyNumberFormat="1" applyFont="1" applyFill="1" applyBorder="1" applyAlignment="1">
      <alignment horizontal="justify"/>
    </xf>
    <xf numFmtId="3" fontId="3" fillId="0" borderId="2" xfId="2" applyNumberFormat="1" applyFont="1" applyFill="1" applyBorder="1" applyAlignment="1"/>
    <xf numFmtId="3" fontId="4" fillId="0" borderId="2" xfId="2" applyNumberFormat="1" applyFont="1" applyFill="1" applyBorder="1"/>
    <xf numFmtId="3" fontId="4" fillId="0" borderId="3" xfId="2" applyNumberFormat="1" applyFont="1" applyFill="1" applyBorder="1"/>
    <xf numFmtId="3" fontId="4" fillId="0" borderId="0" xfId="2" applyNumberFormat="1" applyFont="1" applyFill="1" applyBorder="1"/>
    <xf numFmtId="0" fontId="2" fillId="0" borderId="0" xfId="2"/>
    <xf numFmtId="49" fontId="3" fillId="0" borderId="4" xfId="2" applyNumberFormat="1" applyFont="1" applyFill="1" applyBorder="1" applyAlignment="1" applyProtection="1">
      <alignment horizontal="left"/>
    </xf>
    <xf numFmtId="0" fontId="3" fillId="0" borderId="0" xfId="2" applyFont="1" applyFill="1" applyBorder="1" applyAlignment="1" applyProtection="1">
      <alignment horizontal="left"/>
    </xf>
    <xf numFmtId="3" fontId="4" fillId="0" borderId="5" xfId="2" applyNumberFormat="1" applyFont="1" applyFill="1" applyBorder="1"/>
    <xf numFmtId="0" fontId="5" fillId="0" borderId="0" xfId="3" applyFont="1" applyFill="1" applyBorder="1" applyAlignment="1" applyProtection="1">
      <alignment horizontal="left"/>
      <protection locked="0"/>
    </xf>
    <xf numFmtId="1" fontId="5" fillId="0" borderId="0" xfId="3" applyNumberFormat="1" applyFont="1" applyFill="1" applyBorder="1" applyAlignment="1" applyProtection="1">
      <alignment horizontal="left"/>
      <protection locked="0"/>
    </xf>
    <xf numFmtId="49" fontId="3" fillId="0" borderId="4" xfId="4" applyNumberFormat="1" applyFont="1" applyFill="1" applyBorder="1" applyAlignment="1" applyProtection="1">
      <alignment horizontal="left"/>
    </xf>
    <xf numFmtId="14" fontId="3" fillId="0" borderId="0" xfId="4" applyNumberFormat="1" applyFont="1" applyFill="1" applyBorder="1" applyAlignment="1" applyProtection="1">
      <alignment horizontal="left"/>
      <protection locked="0"/>
    </xf>
    <xf numFmtId="3" fontId="2" fillId="0" borderId="0" xfId="2" applyNumberFormat="1"/>
    <xf numFmtId="14" fontId="3" fillId="0" borderId="0" xfId="2" applyNumberFormat="1" applyFont="1" applyFill="1" applyBorder="1" applyAlignment="1" applyProtection="1">
      <alignment horizontal="left"/>
      <protection locked="0"/>
    </xf>
    <xf numFmtId="49" fontId="3" fillId="0" borderId="7" xfId="2" applyNumberFormat="1" applyFont="1" applyFill="1" applyBorder="1" applyAlignment="1" applyProtection="1">
      <alignment horizontal="left"/>
    </xf>
    <xf numFmtId="14" fontId="3" fillId="0" borderId="8" xfId="2" applyNumberFormat="1" applyFont="1" applyFill="1" applyBorder="1" applyAlignment="1" applyProtection="1">
      <alignment horizontal="left"/>
      <protection locked="0"/>
    </xf>
    <xf numFmtId="3" fontId="4" fillId="0" borderId="8" xfId="2" applyNumberFormat="1" applyFont="1" applyFill="1" applyBorder="1"/>
    <xf numFmtId="3" fontId="4" fillId="0" borderId="9" xfId="2" applyNumberFormat="1" applyFont="1" applyFill="1" applyBorder="1"/>
    <xf numFmtId="49" fontId="3" fillId="0" borderId="10" xfId="2" applyNumberFormat="1" applyFont="1" applyFill="1" applyBorder="1" applyAlignment="1" applyProtection="1">
      <alignment horizontal="justify"/>
    </xf>
    <xf numFmtId="0" fontId="3" fillId="0" borderId="10" xfId="2" applyFont="1" applyFill="1" applyBorder="1" applyAlignment="1" applyProtection="1">
      <alignment horizontal="center"/>
    </xf>
    <xf numFmtId="3" fontId="3" fillId="2" borderId="10" xfId="2" applyNumberFormat="1" applyFont="1" applyFill="1" applyBorder="1" applyAlignment="1" applyProtection="1">
      <alignment horizontal="center" wrapText="1"/>
      <protection locked="0"/>
    </xf>
    <xf numFmtId="3" fontId="3" fillId="0" borderId="10" xfId="2" applyNumberFormat="1" applyFont="1" applyBorder="1" applyAlignment="1" applyProtection="1">
      <alignment horizontal="center" wrapText="1"/>
      <protection locked="0"/>
    </xf>
    <xf numFmtId="3" fontId="3" fillId="2" borderId="11" xfId="5" applyNumberFormat="1" applyFont="1" applyFill="1" applyBorder="1" applyAlignment="1" applyProtection="1">
      <alignment horizontal="center" wrapText="1"/>
      <protection locked="0"/>
    </xf>
    <xf numFmtId="3" fontId="3" fillId="0" borderId="10" xfId="2" applyNumberFormat="1" applyFont="1" applyFill="1" applyBorder="1" applyAlignment="1" applyProtection="1">
      <alignment horizontal="center" wrapText="1"/>
      <protection locked="0"/>
    </xf>
    <xf numFmtId="3" fontId="3" fillId="0" borderId="10" xfId="2" applyNumberFormat="1" applyFont="1" applyFill="1" applyBorder="1" applyAlignment="1" applyProtection="1">
      <alignment horizontal="center" wrapText="1"/>
    </xf>
    <xf numFmtId="3" fontId="4" fillId="0" borderId="6" xfId="2" applyNumberFormat="1" applyFont="1" applyFill="1" applyBorder="1" applyAlignment="1" applyProtection="1"/>
    <xf numFmtId="3" fontId="4" fillId="0" borderId="6" xfId="2" applyNumberFormat="1" applyFont="1" applyFill="1" applyBorder="1" applyAlignment="1" applyProtection="1">
      <alignment horizontal="right"/>
      <protection locked="0"/>
    </xf>
    <xf numFmtId="3" fontId="4" fillId="0" borderId="15" xfId="2" applyNumberFormat="1" applyFont="1" applyFill="1" applyBorder="1" applyAlignment="1" applyProtection="1">
      <alignment horizontal="right"/>
    </xf>
    <xf numFmtId="3" fontId="3" fillId="0" borderId="6" xfId="2" applyNumberFormat="1" applyFont="1" applyFill="1" applyBorder="1" applyAlignment="1" applyProtection="1">
      <alignment horizontal="left"/>
    </xf>
    <xf numFmtId="3" fontId="3" fillId="0" borderId="6" xfId="2" applyNumberFormat="1" applyFont="1" applyFill="1" applyBorder="1" applyAlignment="1" applyProtection="1">
      <alignment horizontal="right"/>
    </xf>
    <xf numFmtId="3" fontId="4" fillId="0" borderId="6" xfId="2" applyNumberFormat="1" applyFont="1" applyFill="1" applyBorder="1" applyAlignment="1" applyProtection="1">
      <alignment horizontal="right"/>
    </xf>
    <xf numFmtId="3" fontId="3" fillId="0" borderId="6" xfId="5" applyNumberFormat="1" applyFont="1" applyFill="1" applyBorder="1" applyAlignment="1" applyProtection="1">
      <alignment horizontal="left"/>
    </xf>
    <xf numFmtId="3" fontId="3" fillId="0" borderId="15" xfId="2" applyNumberFormat="1" applyFont="1" applyFill="1" applyBorder="1" applyAlignment="1" applyProtection="1">
      <alignment horizontal="right"/>
    </xf>
    <xf numFmtId="3" fontId="3" fillId="0" borderId="6" xfId="6" applyNumberFormat="1" applyFont="1" applyFill="1" applyBorder="1" applyAlignment="1" applyProtection="1">
      <alignment horizontal="left"/>
    </xf>
    <xf numFmtId="3" fontId="3" fillId="0" borderId="6" xfId="6" applyNumberFormat="1" applyFont="1" applyFill="1" applyBorder="1" applyAlignment="1" applyProtection="1">
      <alignment horizontal="right"/>
    </xf>
    <xf numFmtId="3" fontId="4" fillId="0" borderId="6" xfId="6" applyNumberFormat="1" applyFont="1" applyFill="1" applyBorder="1" applyAlignment="1" applyProtection="1"/>
    <xf numFmtId="3" fontId="4" fillId="0" borderId="6" xfId="6" applyNumberFormat="1" applyFont="1" applyFill="1" applyBorder="1" applyAlignment="1" applyProtection="1">
      <alignment horizontal="right"/>
    </xf>
    <xf numFmtId="3" fontId="4" fillId="0" borderId="6" xfId="6" applyNumberFormat="1" applyFont="1" applyFill="1" applyBorder="1" applyAlignment="1" applyProtection="1">
      <alignment horizontal="right"/>
      <protection locked="0"/>
    </xf>
    <xf numFmtId="3" fontId="4" fillId="0" borderId="15" xfId="6" applyNumberFormat="1" applyFont="1" applyFill="1" applyBorder="1" applyAlignment="1" applyProtection="1">
      <alignment horizontal="right"/>
    </xf>
    <xf numFmtId="0" fontId="4" fillId="0" borderId="0" xfId="6" applyFont="1" applyFill="1"/>
    <xf numFmtId="3" fontId="3" fillId="0" borderId="6" xfId="2" applyNumberFormat="1" applyFont="1" applyFill="1" applyBorder="1" applyAlignment="1" applyProtection="1">
      <alignment horizontal="right"/>
      <protection locked="0"/>
    </xf>
    <xf numFmtId="3" fontId="4" fillId="0" borderId="6" xfId="8" applyNumberFormat="1" applyFont="1" applyFill="1" applyBorder="1" applyAlignment="1" applyProtection="1"/>
    <xf numFmtId="0" fontId="8" fillId="4" borderId="4" xfId="2" applyFont="1" applyFill="1" applyBorder="1" applyAlignment="1">
      <alignment wrapText="1"/>
    </xf>
    <xf numFmtId="0" fontId="8" fillId="4" borderId="0" xfId="2" applyFont="1" applyFill="1" applyBorder="1" applyAlignment="1">
      <alignment wrapText="1"/>
    </xf>
    <xf numFmtId="3" fontId="8" fillId="4" borderId="0" xfId="2" applyNumberFormat="1" applyFont="1" applyFill="1" applyBorder="1" applyAlignment="1">
      <alignment wrapText="1"/>
    </xf>
    <xf numFmtId="0" fontId="8" fillId="4" borderId="5" xfId="2" applyFont="1" applyFill="1" applyBorder="1" applyAlignment="1">
      <alignment wrapText="1"/>
    </xf>
    <xf numFmtId="0" fontId="8" fillId="4" borderId="0" xfId="11" applyFont="1" applyFill="1" applyAlignment="1" applyProtection="1">
      <protection locked="0"/>
    </xf>
    <xf numFmtId="3" fontId="12" fillId="4" borderId="0" xfId="2" applyNumberFormat="1" applyFont="1" applyFill="1" applyBorder="1" applyAlignment="1" applyProtection="1">
      <alignment wrapText="1"/>
      <protection locked="0"/>
    </xf>
    <xf numFmtId="3" fontId="12" fillId="4" borderId="5" xfId="2" applyNumberFormat="1" applyFont="1" applyFill="1" applyBorder="1" applyAlignment="1">
      <alignment wrapText="1"/>
    </xf>
    <xf numFmtId="3" fontId="8" fillId="4" borderId="0" xfId="5" applyNumberFormat="1" applyFont="1" applyFill="1" applyBorder="1" applyAlignment="1">
      <alignment wrapText="1"/>
    </xf>
    <xf numFmtId="0" fontId="8" fillId="4" borderId="7" xfId="5" applyNumberFormat="1" applyFont="1" applyFill="1" applyBorder="1" applyAlignment="1">
      <alignment horizontal="center" wrapText="1"/>
    </xf>
    <xf numFmtId="0" fontId="8" fillId="4" borderId="8" xfId="5" applyFont="1" applyFill="1" applyBorder="1" applyAlignment="1">
      <alignment wrapText="1"/>
    </xf>
    <xf numFmtId="3" fontId="8" fillId="4" borderId="8" xfId="5" applyNumberFormat="1" applyFont="1" applyFill="1" applyBorder="1" applyAlignment="1">
      <alignment wrapText="1"/>
    </xf>
    <xf numFmtId="3" fontId="8" fillId="4" borderId="9" xfId="5" applyNumberFormat="1" applyFont="1" applyFill="1" applyBorder="1" applyAlignment="1">
      <alignment wrapText="1"/>
    </xf>
    <xf numFmtId="0" fontId="3" fillId="5" borderId="1" xfId="12" applyFont="1" applyFill="1" applyBorder="1" applyAlignment="1" applyProtection="1">
      <alignment horizontal="left"/>
    </xf>
    <xf numFmtId="0" fontId="3" fillId="5" borderId="2" xfId="12" applyFont="1" applyFill="1" applyBorder="1" applyAlignment="1" applyProtection="1">
      <alignment horizontal="left"/>
    </xf>
    <xf numFmtId="0" fontId="4" fillId="5" borderId="2" xfId="12" applyFont="1" applyFill="1" applyBorder="1"/>
    <xf numFmtId="0" fontId="3" fillId="5" borderId="3" xfId="12" applyFont="1" applyFill="1" applyBorder="1" applyAlignment="1">
      <alignment horizontal="right"/>
    </xf>
    <xf numFmtId="0" fontId="2" fillId="0" borderId="0" xfId="6"/>
    <xf numFmtId="0" fontId="3" fillId="5" borderId="4" xfId="12" applyFont="1" applyFill="1" applyBorder="1" applyAlignment="1" applyProtection="1">
      <alignment horizontal="left"/>
    </xf>
    <xf numFmtId="0" fontId="3" fillId="5" borderId="0" xfId="12" applyFont="1" applyFill="1" applyBorder="1" applyAlignment="1" applyProtection="1">
      <alignment horizontal="left"/>
    </xf>
    <xf numFmtId="0" fontId="4" fillId="5" borderId="0" xfId="12" applyFont="1" applyFill="1" applyBorder="1"/>
    <xf numFmtId="0" fontId="4" fillId="5" borderId="5" xfId="12" applyFont="1" applyFill="1" applyBorder="1"/>
    <xf numFmtId="1" fontId="3" fillId="5" borderId="0" xfId="12" applyNumberFormat="1" applyFont="1" applyFill="1" applyBorder="1" applyAlignment="1" applyProtection="1">
      <alignment horizontal="left"/>
      <protection locked="0"/>
    </xf>
    <xf numFmtId="0" fontId="4" fillId="5" borderId="7" xfId="12" applyFont="1" applyFill="1" applyBorder="1"/>
    <xf numFmtId="0" fontId="4" fillId="5" borderId="8" xfId="12" applyFont="1" applyFill="1" applyBorder="1"/>
    <xf numFmtId="0" fontId="3" fillId="5" borderId="8" xfId="12" applyFont="1" applyFill="1" applyBorder="1" applyAlignment="1">
      <alignment horizontal="left"/>
    </xf>
    <xf numFmtId="0" fontId="4" fillId="5" borderId="9" xfId="12" applyFont="1" applyFill="1" applyBorder="1"/>
    <xf numFmtId="0" fontId="3" fillId="0" borderId="10" xfId="12" applyFont="1" applyFill="1" applyBorder="1" applyAlignment="1">
      <alignment horizontal="center" vertical="center" wrapText="1"/>
    </xf>
    <xf numFmtId="3" fontId="4" fillId="0" borderId="15" xfId="1" applyNumberFormat="1" applyFont="1" applyFill="1" applyBorder="1"/>
    <xf numFmtId="0" fontId="4" fillId="0" borderId="13" xfId="13" applyFont="1" applyFill="1" applyBorder="1"/>
    <xf numFmtId="0" fontId="4" fillId="0" borderId="6" xfId="13" applyFont="1" applyFill="1" applyBorder="1"/>
    <xf numFmtId="0" fontId="4" fillId="0" borderId="6" xfId="14" applyNumberFormat="1" applyFont="1" applyFill="1" applyBorder="1" applyAlignment="1">
      <alignment horizontal="right"/>
    </xf>
    <xf numFmtId="3" fontId="4" fillId="0" borderId="6" xfId="1" applyNumberFormat="1" applyFont="1" applyFill="1" applyBorder="1"/>
    <xf numFmtId="164" fontId="4" fillId="0" borderId="17" xfId="14" applyNumberFormat="1" applyFont="1" applyFill="1" applyBorder="1" applyAlignment="1">
      <alignment horizontal="right"/>
    </xf>
    <xf numFmtId="3" fontId="2" fillId="0" borderId="0" xfId="6" applyNumberFormat="1"/>
    <xf numFmtId="0" fontId="8" fillId="5" borderId="0" xfId="12" applyFont="1" applyFill="1"/>
    <xf numFmtId="0" fontId="8" fillId="5" borderId="5" xfId="12" applyFont="1" applyFill="1" applyBorder="1"/>
    <xf numFmtId="0" fontId="8" fillId="5" borderId="4" xfId="12" applyFont="1" applyFill="1" applyBorder="1"/>
    <xf numFmtId="0" fontId="8" fillId="5" borderId="4" xfId="5" applyFont="1" applyFill="1" applyBorder="1" applyAlignment="1">
      <alignment horizontal="centerContinuous" vertical="center"/>
    </xf>
    <xf numFmtId="0" fontId="8" fillId="5" borderId="0" xfId="5" applyFont="1" applyFill="1" applyAlignment="1">
      <alignment horizontal="centerContinuous" vertical="center"/>
    </xf>
    <xf numFmtId="0" fontId="8" fillId="5" borderId="0" xfId="5" applyFont="1" applyFill="1"/>
    <xf numFmtId="0" fontId="8" fillId="5" borderId="5" xfId="5" applyFont="1" applyFill="1" applyBorder="1"/>
    <xf numFmtId="0" fontId="8" fillId="5" borderId="4" xfId="5" applyFont="1" applyFill="1" applyBorder="1"/>
    <xf numFmtId="0" fontId="8" fillId="5" borderId="4" xfId="12" applyFont="1" applyFill="1" applyBorder="1" applyAlignment="1">
      <alignment horizontal="center" vertical="center"/>
    </xf>
    <xf numFmtId="0" fontId="8" fillId="5" borderId="0" xfId="12" applyFont="1" applyFill="1" applyAlignment="1">
      <alignment horizontal="center" vertical="center"/>
    </xf>
    <xf numFmtId="0" fontId="8" fillId="5" borderId="5" xfId="12" applyFont="1" applyFill="1" applyBorder="1" applyAlignment="1">
      <alignment horizontal="center" vertical="center"/>
    </xf>
    <xf numFmtId="0" fontId="8" fillId="5" borderId="7" xfId="12" applyFont="1" applyFill="1" applyBorder="1"/>
    <xf numFmtId="0" fontId="8" fillId="5" borderId="8" xfId="12" applyFont="1" applyFill="1" applyBorder="1"/>
    <xf numFmtId="0" fontId="8" fillId="5" borderId="9" xfId="12" applyFont="1" applyFill="1" applyBorder="1"/>
    <xf numFmtId="0" fontId="16" fillId="7" borderId="18" xfId="7" applyFont="1" applyFill="1" applyBorder="1" applyAlignment="1">
      <alignment horizontal="centerContinuous"/>
    </xf>
    <xf numFmtId="0" fontId="2" fillId="7" borderId="19" xfId="7" applyFill="1" applyBorder="1" applyAlignment="1">
      <alignment horizontal="centerContinuous"/>
    </xf>
    <xf numFmtId="0" fontId="2" fillId="7" borderId="19" xfId="7" applyFill="1" applyBorder="1" applyAlignment="1" applyProtection="1">
      <alignment horizontal="centerContinuous"/>
    </xf>
    <xf numFmtId="0" fontId="2" fillId="7" borderId="20" xfId="7" applyFill="1" applyBorder="1" applyAlignment="1">
      <alignment horizontal="centerContinuous"/>
    </xf>
    <xf numFmtId="0" fontId="2" fillId="0" borderId="0" xfId="14"/>
    <xf numFmtId="0" fontId="17" fillId="7" borderId="21" xfId="7" applyFont="1" applyFill="1" applyBorder="1" applyAlignment="1">
      <alignment horizontal="centerContinuous"/>
    </xf>
    <xf numFmtId="0" fontId="17" fillId="7" borderId="0" xfId="7" applyFont="1" applyFill="1" applyBorder="1" applyAlignment="1">
      <alignment horizontal="centerContinuous"/>
    </xf>
    <xf numFmtId="0" fontId="17" fillId="7" borderId="0" xfId="7" applyFont="1" applyFill="1" applyBorder="1" applyAlignment="1" applyProtection="1">
      <alignment horizontal="centerContinuous"/>
    </xf>
    <xf numFmtId="0" fontId="17" fillId="7" borderId="22" xfId="7" applyFont="1" applyFill="1" applyBorder="1" applyAlignment="1">
      <alignment horizontal="centerContinuous"/>
    </xf>
    <xf numFmtId="14" fontId="17" fillId="7" borderId="21" xfId="7" applyNumberFormat="1" applyFont="1" applyFill="1" applyBorder="1" applyAlignment="1" applyProtection="1">
      <alignment horizontal="centerContinuous"/>
      <protection locked="0"/>
    </xf>
    <xf numFmtId="166" fontId="17" fillId="7" borderId="0" xfId="7" applyNumberFormat="1" applyFont="1" applyFill="1" applyBorder="1" applyAlignment="1">
      <alignment horizontal="centerContinuous"/>
    </xf>
    <xf numFmtId="0" fontId="18" fillId="7" borderId="21" xfId="7" applyFont="1" applyFill="1" applyBorder="1" applyAlignment="1">
      <alignment horizontal="centerContinuous"/>
    </xf>
    <xf numFmtId="0" fontId="18" fillId="7" borderId="0" xfId="7" applyFont="1" applyFill="1" applyBorder="1" applyAlignment="1">
      <alignment horizontal="centerContinuous"/>
    </xf>
    <xf numFmtId="0" fontId="18" fillId="7" borderId="0" xfId="7" applyFont="1" applyFill="1" applyBorder="1" applyAlignment="1" applyProtection="1">
      <alignment horizontal="centerContinuous"/>
    </xf>
    <xf numFmtId="0" fontId="18" fillId="7" borderId="22" xfId="7" applyFont="1" applyFill="1" applyBorder="1" applyAlignment="1">
      <alignment horizontal="centerContinuous"/>
    </xf>
    <xf numFmtId="0" fontId="16" fillId="7" borderId="23" xfId="7" applyFont="1" applyFill="1" applyBorder="1" applyAlignment="1">
      <alignment horizontal="centerContinuous"/>
    </xf>
    <xf numFmtId="0" fontId="2" fillId="7" borderId="24" xfId="7" applyFill="1" applyBorder="1" applyAlignment="1">
      <alignment horizontal="centerContinuous"/>
    </xf>
    <xf numFmtId="0" fontId="2" fillId="7" borderId="24" xfId="7" applyFill="1" applyBorder="1" applyAlignment="1" applyProtection="1">
      <alignment horizontal="centerContinuous"/>
    </xf>
    <xf numFmtId="0" fontId="2" fillId="7" borderId="25" xfId="7" applyFill="1" applyBorder="1" applyAlignment="1">
      <alignment horizontal="centerContinuous"/>
    </xf>
    <xf numFmtId="0" fontId="18" fillId="4" borderId="0" xfId="7" applyFont="1" applyFill="1" applyAlignment="1">
      <alignment horizontal="left"/>
    </xf>
    <xf numFmtId="0" fontId="11" fillId="4" borderId="0" xfId="7" applyFont="1" applyFill="1"/>
    <xf numFmtId="17" fontId="21" fillId="4" borderId="0" xfId="6" applyNumberFormat="1" applyFont="1" applyFill="1" applyBorder="1" applyAlignment="1" applyProtection="1">
      <alignment horizontal="center"/>
      <protection locked="0"/>
    </xf>
    <xf numFmtId="49" fontId="21" fillId="4" borderId="0" xfId="6" applyNumberFormat="1" applyFont="1" applyFill="1" applyBorder="1" applyAlignment="1" applyProtection="1">
      <alignment horizontal="center"/>
      <protection locked="0"/>
    </xf>
    <xf numFmtId="167" fontId="21" fillId="4" borderId="0" xfId="6" applyNumberFormat="1" applyFont="1" applyFill="1" applyBorder="1" applyAlignment="1" applyProtection="1">
      <alignment horizontal="center"/>
      <protection locked="0"/>
    </xf>
    <xf numFmtId="49" fontId="21" fillId="4" borderId="0" xfId="7" applyNumberFormat="1" applyFont="1" applyFill="1" applyBorder="1" applyAlignment="1" applyProtection="1">
      <alignment horizontal="center"/>
      <protection locked="0"/>
    </xf>
    <xf numFmtId="0" fontId="11" fillId="4" borderId="0" xfId="7" applyFont="1" applyFill="1" applyBorder="1" applyProtection="1"/>
    <xf numFmtId="167" fontId="21" fillId="4" borderId="0" xfId="7" applyNumberFormat="1" applyFont="1" applyFill="1" applyBorder="1" applyAlignment="1" applyProtection="1">
      <alignment horizontal="center"/>
      <protection locked="0"/>
    </xf>
    <xf numFmtId="167" fontId="21" fillId="4" borderId="0" xfId="7" applyNumberFormat="1" applyFont="1" applyFill="1" applyBorder="1" applyAlignment="1" applyProtection="1">
      <alignment horizontal="center"/>
    </xf>
    <xf numFmtId="0" fontId="11" fillId="4" borderId="0" xfId="7" applyFont="1" applyFill="1" applyBorder="1"/>
    <xf numFmtId="1" fontId="21" fillId="4" borderId="0" xfId="7" applyNumberFormat="1" applyFont="1" applyFill="1" applyBorder="1" applyAlignment="1">
      <alignment horizontal="left"/>
    </xf>
    <xf numFmtId="0" fontId="21" fillId="4" borderId="0" xfId="7" applyFont="1" applyFill="1" applyBorder="1" applyAlignment="1">
      <alignment horizontal="left"/>
    </xf>
    <xf numFmtId="3" fontId="11" fillId="4" borderId="0" xfId="7" applyNumberFormat="1" applyFont="1" applyFill="1" applyBorder="1" applyAlignment="1" applyProtection="1">
      <alignment horizontal="right"/>
    </xf>
    <xf numFmtId="3" fontId="11" fillId="4" borderId="0" xfId="7" applyNumberFormat="1" applyFont="1" applyFill="1" applyBorder="1" applyAlignment="1">
      <alignment horizontal="right"/>
    </xf>
    <xf numFmtId="1" fontId="11" fillId="4" borderId="0" xfId="7" applyNumberFormat="1" applyFont="1" applyFill="1" applyBorder="1" applyAlignment="1">
      <alignment horizontal="left"/>
    </xf>
    <xf numFmtId="3" fontId="2" fillId="0" borderId="0" xfId="14" applyNumberFormat="1"/>
    <xf numFmtId="0" fontId="2" fillId="4" borderId="0" xfId="14" applyFill="1"/>
    <xf numFmtId="3" fontId="8" fillId="4" borderId="0" xfId="7" applyNumberFormat="1" applyFont="1" applyFill="1"/>
    <xf numFmtId="3" fontId="8" fillId="4" borderId="0" xfId="7" applyNumberFormat="1" applyFont="1" applyFill="1" applyBorder="1" applyProtection="1"/>
    <xf numFmtId="0" fontId="8" fillId="4" borderId="0" xfId="7" applyFont="1" applyFill="1" applyBorder="1" applyAlignment="1">
      <alignment horizontal="left"/>
    </xf>
    <xf numFmtId="3" fontId="8" fillId="4" borderId="0" xfId="7" applyNumberFormat="1" applyFont="1" applyFill="1" applyBorder="1"/>
    <xf numFmtId="0" fontId="8" fillId="4" borderId="0" xfId="7" applyFont="1" applyFill="1" applyBorder="1" applyAlignment="1" applyProtection="1">
      <alignment horizontal="left"/>
      <protection locked="0"/>
    </xf>
    <xf numFmtId="0" fontId="6" fillId="4" borderId="0" xfId="7" applyFont="1" applyFill="1" applyBorder="1"/>
    <xf numFmtId="3" fontId="8" fillId="4" borderId="0" xfId="7" applyNumberFormat="1" applyFont="1" applyFill="1" applyBorder="1" applyProtection="1">
      <protection locked="0"/>
    </xf>
    <xf numFmtId="0" fontId="8" fillId="4" borderId="0" xfId="7" applyFont="1" applyFill="1" applyBorder="1"/>
    <xf numFmtId="0" fontId="8" fillId="4" borderId="0" xfId="7" applyFont="1" applyFill="1" applyBorder="1" applyProtection="1">
      <protection locked="0"/>
    </xf>
    <xf numFmtId="0" fontId="22" fillId="4" borderId="0" xfId="7" applyFont="1" applyFill="1" applyBorder="1"/>
    <xf numFmtId="0" fontId="21" fillId="4" borderId="0" xfId="7" applyFont="1" applyFill="1"/>
    <xf numFmtId="0" fontId="2" fillId="4" borderId="0" xfId="7" applyFont="1" applyFill="1" applyBorder="1"/>
    <xf numFmtId="0" fontId="2" fillId="4" borderId="0" xfId="7" applyFont="1" applyFill="1" applyBorder="1" applyProtection="1">
      <protection locked="0"/>
    </xf>
    <xf numFmtId="0" fontId="21" fillId="4" borderId="0" xfId="7" applyFont="1" applyFill="1" applyBorder="1"/>
    <xf numFmtId="3" fontId="21" fillId="4" borderId="0" xfId="7" applyNumberFormat="1" applyFont="1" applyFill="1" applyBorder="1"/>
    <xf numFmtId="3" fontId="22" fillId="4" borderId="0" xfId="7" applyNumberFormat="1" applyFont="1" applyFill="1" applyBorder="1"/>
    <xf numFmtId="3" fontId="9" fillId="4" borderId="0" xfId="7" applyNumberFormat="1" applyFont="1" applyFill="1" applyBorder="1" applyProtection="1"/>
    <xf numFmtId="0" fontId="23" fillId="4" borderId="0" xfId="6" applyFont="1" applyFill="1" applyBorder="1" applyAlignment="1" applyProtection="1">
      <alignment horizontal="center"/>
      <protection locked="0"/>
    </xf>
    <xf numFmtId="3" fontId="8" fillId="4" borderId="0" xfId="6" applyNumberFormat="1" applyFont="1" applyFill="1" applyBorder="1" applyProtection="1"/>
    <xf numFmtId="0" fontId="10" fillId="4" borderId="0" xfId="14" applyFont="1" applyFill="1" applyBorder="1" applyAlignment="1" applyProtection="1">
      <alignment horizontal="center"/>
      <protection locked="0"/>
    </xf>
    <xf numFmtId="0" fontId="10" fillId="4" borderId="0" xfId="14" applyFont="1" applyFill="1" applyBorder="1" applyAlignment="1" applyProtection="1">
      <protection locked="0"/>
    </xf>
    <xf numFmtId="0" fontId="11" fillId="4" borderId="0" xfId="11" applyFont="1" applyFill="1" applyAlignment="1" applyProtection="1">
      <protection locked="0"/>
    </xf>
    <xf numFmtId="0" fontId="11" fillId="4" borderId="0" xfId="14" applyFont="1" applyFill="1" applyAlignment="1">
      <alignment vertical="center"/>
    </xf>
    <xf numFmtId="3" fontId="11" fillId="4" borderId="0" xfId="14" applyNumberFormat="1" applyFont="1" applyFill="1" applyBorder="1" applyAlignment="1" applyProtection="1">
      <alignment horizontal="center"/>
      <protection locked="0"/>
    </xf>
    <xf numFmtId="3" fontId="11" fillId="4" borderId="0" xfId="14" applyNumberFormat="1" applyFont="1" applyFill="1" applyBorder="1" applyAlignment="1" applyProtection="1">
      <protection locked="0"/>
    </xf>
    <xf numFmtId="3" fontId="21" fillId="4" borderId="0" xfId="5" applyNumberFormat="1" applyFont="1" applyFill="1" applyBorder="1" applyAlignment="1" applyProtection="1">
      <alignment horizontal="right"/>
      <protection locked="0"/>
    </xf>
    <xf numFmtId="0" fontId="25" fillId="4" borderId="0" xfId="5" applyFont="1" applyFill="1" applyBorder="1" applyAlignment="1" applyProtection="1">
      <alignment horizontal="center"/>
      <protection locked="0"/>
    </xf>
    <xf numFmtId="167" fontId="21" fillId="4" borderId="0" xfId="5" applyNumberFormat="1" applyFont="1" applyFill="1" applyBorder="1" applyAlignment="1" applyProtection="1">
      <alignment horizontal="center"/>
      <protection locked="0"/>
    </xf>
    <xf numFmtId="0" fontId="25" fillId="4" borderId="0" xfId="5" applyFont="1" applyFill="1" applyBorder="1" applyAlignment="1" applyProtection="1">
      <alignment horizontal="centerContinuous"/>
      <protection locked="0"/>
    </xf>
    <xf numFmtId="0" fontId="23" fillId="4" borderId="0" xfId="5" applyFont="1" applyFill="1" applyBorder="1" applyAlignment="1" applyProtection="1">
      <alignment horizontal="center" vertical="center" wrapText="1"/>
      <protection locked="0"/>
    </xf>
    <xf numFmtId="0" fontId="10" fillId="4" borderId="0" xfId="5" applyFont="1" applyFill="1" applyBorder="1" applyAlignment="1" applyProtection="1">
      <alignment horizontal="centerContinuous"/>
      <protection locked="0"/>
    </xf>
    <xf numFmtId="0" fontId="23" fillId="4" borderId="0" xfId="5" applyFont="1" applyFill="1" applyBorder="1" applyAlignment="1" applyProtection="1">
      <alignment horizontal="centerContinuous"/>
      <protection locked="0"/>
    </xf>
    <xf numFmtId="0" fontId="10" fillId="4" borderId="0" xfId="5" applyFont="1" applyFill="1" applyProtection="1">
      <protection locked="0"/>
    </xf>
    <xf numFmtId="0" fontId="16" fillId="7" borderId="18" xfId="18" applyFont="1" applyFill="1" applyBorder="1" applyAlignment="1" applyProtection="1">
      <alignment horizontal="centerContinuous"/>
    </xf>
    <xf numFmtId="0" fontId="16" fillId="7" borderId="19" xfId="18" applyFont="1" applyFill="1" applyBorder="1" applyAlignment="1" applyProtection="1">
      <alignment horizontal="centerContinuous"/>
    </xf>
    <xf numFmtId="0" fontId="16" fillId="7" borderId="20" xfId="18" applyFont="1" applyFill="1" applyBorder="1" applyAlignment="1">
      <alignment horizontal="centerContinuous"/>
    </xf>
    <xf numFmtId="0" fontId="17" fillId="7" borderId="21" xfId="18" applyFont="1" applyFill="1" applyBorder="1" applyAlignment="1" applyProtection="1">
      <alignment horizontal="centerContinuous"/>
    </xf>
    <xf numFmtId="0" fontId="17" fillId="7" borderId="0" xfId="18" applyFont="1" applyFill="1" applyBorder="1" applyAlignment="1" applyProtection="1">
      <alignment horizontal="centerContinuous"/>
    </xf>
    <xf numFmtId="0" fontId="17" fillId="7" borderId="22" xfId="18" applyFont="1" applyFill="1" applyBorder="1" applyAlignment="1">
      <alignment horizontal="centerContinuous"/>
    </xf>
    <xf numFmtId="14" fontId="17" fillId="7" borderId="21" xfId="18" applyNumberFormat="1" applyFont="1" applyFill="1" applyBorder="1" applyAlignment="1" applyProtection="1">
      <alignment horizontal="centerContinuous"/>
      <protection locked="0"/>
    </xf>
    <xf numFmtId="0" fontId="18" fillId="7" borderId="21" xfId="18" applyFont="1" applyFill="1" applyBorder="1" applyAlignment="1" applyProtection="1">
      <alignment horizontal="centerContinuous"/>
    </xf>
    <xf numFmtId="0" fontId="18" fillId="7" borderId="0" xfId="18" applyFont="1" applyFill="1" applyBorder="1" applyAlignment="1" applyProtection="1">
      <alignment horizontal="centerContinuous"/>
    </xf>
    <xf numFmtId="0" fontId="18" fillId="7" borderId="22" xfId="18" applyFont="1" applyFill="1" applyBorder="1" applyAlignment="1">
      <alignment horizontal="centerContinuous"/>
    </xf>
    <xf numFmtId="0" fontId="16" fillId="7" borderId="23" xfId="18" applyFont="1" applyFill="1" applyBorder="1" applyAlignment="1" applyProtection="1">
      <alignment horizontal="centerContinuous"/>
    </xf>
    <xf numFmtId="0" fontId="16" fillId="7" borderId="24" xfId="18" applyFont="1" applyFill="1" applyBorder="1" applyAlignment="1" applyProtection="1">
      <alignment horizontal="centerContinuous"/>
    </xf>
    <xf numFmtId="0" fontId="16" fillId="7" borderId="25" xfId="18" applyFont="1" applyFill="1" applyBorder="1" applyAlignment="1">
      <alignment horizontal="centerContinuous"/>
    </xf>
    <xf numFmtId="3" fontId="26" fillId="4" borderId="0" xfId="18" applyNumberFormat="1" applyFont="1" applyFill="1" applyBorder="1" applyProtection="1"/>
    <xf numFmtId="49" fontId="3" fillId="4" borderId="0" xfId="2" applyNumberFormat="1" applyFont="1" applyFill="1" applyBorder="1" applyAlignment="1" applyProtection="1">
      <alignment horizontal="left"/>
    </xf>
    <xf numFmtId="3" fontId="3" fillId="4" borderId="0" xfId="2" applyNumberFormat="1" applyFont="1" applyFill="1" applyBorder="1" applyAlignment="1" applyProtection="1">
      <alignment horizontal="left"/>
    </xf>
    <xf numFmtId="49" fontId="4" fillId="4" borderId="0" xfId="2" applyNumberFormat="1" applyFont="1" applyFill="1" applyBorder="1" applyAlignment="1" applyProtection="1">
      <alignment horizontal="left"/>
    </xf>
    <xf numFmtId="0" fontId="21" fillId="9" borderId="0" xfId="18" applyFont="1" applyFill="1" applyBorder="1" applyAlignment="1">
      <alignment horizontal="left"/>
    </xf>
    <xf numFmtId="0" fontId="11" fillId="4" borderId="0" xfId="14" applyFont="1" applyFill="1"/>
    <xf numFmtId="0" fontId="27" fillId="7" borderId="18" xfId="16" applyFont="1" applyFill="1" applyBorder="1" applyAlignment="1">
      <alignment horizontal="center"/>
    </xf>
    <xf numFmtId="0" fontId="27" fillId="7" borderId="19" xfId="16" applyFont="1" applyFill="1" applyBorder="1" applyAlignment="1">
      <alignment horizontal="center"/>
    </xf>
    <xf numFmtId="0" fontId="27" fillId="7" borderId="20" xfId="16" applyFont="1" applyFill="1" applyBorder="1" applyAlignment="1">
      <alignment horizontal="center"/>
    </xf>
    <xf numFmtId="0" fontId="27" fillId="7" borderId="23" xfId="16" applyFont="1" applyFill="1" applyBorder="1" applyAlignment="1">
      <alignment horizontal="centerContinuous"/>
    </xf>
    <xf numFmtId="0" fontId="8" fillId="7" borderId="24" xfId="16" applyFont="1" applyFill="1" applyBorder="1" applyAlignment="1">
      <alignment horizontal="centerContinuous"/>
    </xf>
    <xf numFmtId="0" fontId="8" fillId="7" borderId="24" xfId="16" applyFont="1" applyFill="1" applyBorder="1" applyAlignment="1">
      <alignment horizontal="center"/>
    </xf>
    <xf numFmtId="0" fontId="8" fillId="7" borderId="25" xfId="16" applyFont="1" applyFill="1" applyBorder="1" applyAlignment="1">
      <alignment horizontal="centerContinuous"/>
    </xf>
    <xf numFmtId="0" fontId="28" fillId="5" borderId="0" xfId="16" applyFont="1" applyFill="1"/>
    <xf numFmtId="0" fontId="5" fillId="5" borderId="0" xfId="16" applyFont="1" applyFill="1" applyAlignment="1">
      <alignment horizontal="left"/>
    </xf>
    <xf numFmtId="0" fontId="28" fillId="5" borderId="0" xfId="16" applyFont="1" applyFill="1" applyAlignment="1">
      <alignment horizontal="center"/>
    </xf>
    <xf numFmtId="0" fontId="5" fillId="5" borderId="0" xfId="16" applyFont="1" applyFill="1" applyAlignment="1">
      <alignment horizontal="right"/>
    </xf>
    <xf numFmtId="0" fontId="28" fillId="5" borderId="0" xfId="16" applyFont="1" applyFill="1" applyAlignment="1">
      <alignment horizontal="right"/>
    </xf>
    <xf numFmtId="168" fontId="5" fillId="5" borderId="0" xfId="16" applyNumberFormat="1" applyFont="1" applyFill="1" applyAlignment="1">
      <alignment horizontal="left"/>
    </xf>
    <xf numFmtId="168" fontId="5" fillId="5" borderId="0" xfId="16" applyNumberFormat="1" applyFont="1" applyFill="1" applyAlignment="1">
      <alignment horizontal="center"/>
    </xf>
    <xf numFmtId="168" fontId="5" fillId="5" borderId="0" xfId="16" applyNumberFormat="1" applyFont="1" applyFill="1" applyAlignment="1">
      <alignment horizontal="right"/>
    </xf>
    <xf numFmtId="3" fontId="29" fillId="6" borderId="26" xfId="5" applyNumberFormat="1" applyFont="1" applyFill="1" applyBorder="1"/>
    <xf numFmtId="0" fontId="5" fillId="5" borderId="0" xfId="16" applyFont="1" applyFill="1" applyAlignment="1">
      <alignment horizontal="center"/>
    </xf>
    <xf numFmtId="38" fontId="30" fillId="5" borderId="0" xfId="16" applyNumberFormat="1" applyFont="1" applyFill="1"/>
    <xf numFmtId="38" fontId="2" fillId="0" borderId="0" xfId="14" applyNumberFormat="1"/>
    <xf numFmtId="0" fontId="5" fillId="5" borderId="0" xfId="16" applyFont="1" applyFill="1"/>
    <xf numFmtId="3" fontId="5" fillId="5" borderId="0" xfId="16" applyNumberFormat="1" applyFont="1" applyFill="1" applyAlignment="1">
      <alignment horizontal="center" wrapText="1"/>
    </xf>
    <xf numFmtId="3" fontId="5" fillId="5" borderId="0" xfId="16" applyNumberFormat="1" applyFont="1" applyFill="1" applyAlignment="1">
      <alignment horizontal="center"/>
    </xf>
    <xf numFmtId="0" fontId="31" fillId="5" borderId="0" xfId="16" applyFont="1" applyFill="1"/>
    <xf numFmtId="49" fontId="31" fillId="5" borderId="0" xfId="16" applyNumberFormat="1" applyFont="1" applyFill="1" applyAlignment="1">
      <alignment horizontal="center"/>
    </xf>
    <xf numFmtId="0" fontId="31" fillId="5" borderId="0" xfId="16" applyFont="1" applyFill="1" applyAlignment="1">
      <alignment horizontal="right"/>
    </xf>
    <xf numFmtId="0" fontId="28" fillId="0" borderId="0" xfId="16" applyFont="1" applyAlignment="1">
      <alignment horizontal="right"/>
    </xf>
    <xf numFmtId="38" fontId="32" fillId="5" borderId="0" xfId="16" applyNumberFormat="1" applyFont="1" applyFill="1"/>
    <xf numFmtId="0" fontId="32" fillId="5" borderId="0" xfId="16" applyFont="1" applyFill="1" applyAlignment="1">
      <alignment horizontal="left"/>
    </xf>
    <xf numFmtId="0" fontId="32" fillId="5" borderId="0" xfId="16" applyFont="1" applyFill="1" applyAlignment="1">
      <alignment horizontal="center"/>
    </xf>
    <xf numFmtId="3" fontId="32" fillId="5" borderId="0" xfId="16" applyNumberFormat="1" applyFont="1" applyFill="1" applyAlignment="1">
      <alignment horizontal="right"/>
    </xf>
    <xf numFmtId="3" fontId="5" fillId="5" borderId="24" xfId="16" applyNumberFormat="1" applyFont="1" applyFill="1" applyBorder="1"/>
    <xf numFmtId="3" fontId="28" fillId="5" borderId="0" xfId="16" applyNumberFormat="1" applyFont="1" applyFill="1" applyAlignment="1">
      <alignment horizontal="right"/>
    </xf>
    <xf numFmtId="3" fontId="5" fillId="5" borderId="0" xfId="16" applyNumberFormat="1" applyFont="1" applyFill="1" applyAlignment="1">
      <alignment horizontal="centerContinuous"/>
    </xf>
    <xf numFmtId="0" fontId="5" fillId="8" borderId="0" xfId="16" applyFont="1" applyFill="1" applyAlignment="1">
      <alignment horizontal="centerContinuous"/>
    </xf>
    <xf numFmtId="0" fontId="1" fillId="4" borderId="0" xfId="14" applyFont="1" applyFill="1"/>
    <xf numFmtId="0" fontId="33" fillId="4" borderId="0" xfId="14" applyFont="1" applyFill="1"/>
    <xf numFmtId="0" fontId="4" fillId="0" borderId="0" xfId="14" applyFont="1"/>
    <xf numFmtId="0" fontId="4" fillId="4" borderId="0" xfId="14" applyFont="1" applyFill="1"/>
    <xf numFmtId="0" fontId="7" fillId="4" borderId="0" xfId="14" applyFont="1" applyFill="1" applyAlignment="1"/>
    <xf numFmtId="0" fontId="3" fillId="5" borderId="0" xfId="14" applyFont="1" applyFill="1" applyBorder="1" applyAlignment="1" applyProtection="1">
      <protection locked="0"/>
    </xf>
    <xf numFmtId="3" fontId="4" fillId="5" borderId="0" xfId="14" applyNumberFormat="1" applyFont="1" applyFill="1" applyBorder="1" applyAlignment="1" applyProtection="1">
      <protection locked="0"/>
    </xf>
    <xf numFmtId="0" fontId="4" fillId="4" borderId="0" xfId="5" applyFont="1" applyFill="1"/>
    <xf numFmtId="4" fontId="4" fillId="9" borderId="0" xfId="5" applyNumberFormat="1" applyFont="1" applyFill="1" applyAlignment="1">
      <alignment horizontal="center"/>
    </xf>
    <xf numFmtId="3" fontId="9" fillId="0" borderId="11" xfId="2" applyNumberFormat="1" applyFont="1" applyFill="1" applyBorder="1" applyAlignment="1" applyProtection="1">
      <alignment horizontal="right"/>
    </xf>
    <xf numFmtId="3" fontId="34" fillId="0" borderId="6" xfId="2" applyNumberFormat="1" applyFont="1" applyFill="1" applyBorder="1" applyAlignment="1" applyProtection="1">
      <alignment horizontal="right"/>
    </xf>
    <xf numFmtId="3" fontId="34" fillId="0" borderId="14" xfId="2" applyNumberFormat="1" applyFont="1" applyFill="1" applyBorder="1" applyAlignment="1" applyProtection="1">
      <alignment horizontal="right"/>
    </xf>
    <xf numFmtId="3" fontId="9" fillId="0" borderId="6" xfId="2" applyNumberFormat="1" applyFont="1" applyFill="1" applyBorder="1" applyAlignment="1" applyProtection="1">
      <alignment horizontal="right"/>
    </xf>
    <xf numFmtId="3" fontId="9" fillId="0" borderId="10" xfId="2" applyNumberFormat="1" applyFont="1" applyFill="1" applyBorder="1" applyAlignment="1" applyProtection="1">
      <alignment horizontal="right"/>
    </xf>
    <xf numFmtId="49" fontId="9" fillId="0" borderId="12" xfId="2" applyNumberFormat="1" applyFont="1" applyFill="1" applyBorder="1" applyAlignment="1" applyProtection="1">
      <alignment horizontal="left"/>
    </xf>
    <xf numFmtId="3" fontId="9" fillId="0" borderId="11" xfId="2" applyNumberFormat="1" applyFont="1" applyFill="1" applyBorder="1" applyAlignment="1" applyProtection="1">
      <alignment horizontal="left"/>
    </xf>
    <xf numFmtId="49" fontId="34" fillId="0" borderId="13" xfId="2" applyNumberFormat="1" applyFont="1" applyFill="1" applyBorder="1" applyAlignment="1" applyProtection="1">
      <alignment horizontal="left"/>
    </xf>
    <xf numFmtId="3" fontId="34" fillId="0" borderId="6" xfId="2" applyNumberFormat="1" applyFont="1" applyFill="1" applyBorder="1" applyAlignment="1" applyProtection="1">
      <alignment horizontal="left"/>
    </xf>
    <xf numFmtId="49" fontId="9" fillId="0" borderId="13" xfId="2" applyNumberFormat="1" applyFont="1" applyFill="1" applyBorder="1" applyAlignment="1" applyProtection="1">
      <alignment horizontal="left"/>
    </xf>
    <xf numFmtId="3" fontId="9" fillId="0" borderId="6" xfId="2" applyNumberFormat="1" applyFont="1" applyFill="1" applyBorder="1" applyAlignment="1" applyProtection="1">
      <alignment horizontal="left"/>
    </xf>
    <xf numFmtId="49" fontId="3" fillId="0" borderId="13" xfId="2" applyNumberFormat="1" applyFont="1" applyFill="1" applyBorder="1" applyAlignment="1" applyProtection="1">
      <alignment horizontal="left"/>
    </xf>
    <xf numFmtId="3" fontId="3" fillId="0" borderId="14" xfId="2" applyNumberFormat="1" applyFont="1" applyFill="1" applyBorder="1" applyAlignment="1" applyProtection="1">
      <alignment horizontal="right"/>
    </xf>
    <xf numFmtId="49" fontId="4" fillId="0" borderId="13" xfId="2" applyNumberFormat="1" applyFont="1" applyFill="1" applyBorder="1" applyAlignment="1" applyProtection="1">
      <alignment horizontal="left"/>
    </xf>
    <xf numFmtId="49" fontId="3" fillId="0" borderId="13" xfId="5" applyNumberFormat="1" applyFont="1" applyFill="1" applyBorder="1" applyAlignment="1" applyProtection="1">
      <alignment horizontal="left"/>
    </xf>
    <xf numFmtId="49" fontId="4" fillId="0" borderId="13" xfId="5" applyNumberFormat="1" applyFont="1" applyFill="1" applyBorder="1" applyAlignment="1" applyProtection="1">
      <alignment horizontal="left"/>
    </xf>
    <xf numFmtId="0" fontId="4" fillId="0" borderId="13" xfId="2" applyNumberFormat="1" applyFont="1" applyFill="1" applyBorder="1" applyAlignment="1" applyProtection="1">
      <alignment horizontal="left"/>
    </xf>
    <xf numFmtId="0" fontId="34" fillId="0" borderId="0" xfId="7" applyFont="1" applyFill="1" applyBorder="1" applyAlignment="1">
      <alignment horizontal="left"/>
    </xf>
    <xf numFmtId="3" fontId="34" fillId="0" borderId="6" xfId="6" applyNumberFormat="1" applyFont="1" applyFill="1" applyBorder="1" applyAlignment="1" applyProtection="1">
      <alignment horizontal="right"/>
    </xf>
    <xf numFmtId="3" fontId="34" fillId="0" borderId="15" xfId="6" applyNumberFormat="1" applyFont="1" applyFill="1" applyBorder="1" applyAlignment="1" applyProtection="1">
      <alignment horizontal="right"/>
    </xf>
    <xf numFmtId="3" fontId="3" fillId="0" borderId="15" xfId="6" applyNumberFormat="1" applyFont="1" applyFill="1" applyBorder="1" applyAlignment="1" applyProtection="1">
      <alignment horizontal="right"/>
    </xf>
    <xf numFmtId="3" fontId="4" fillId="0" borderId="6" xfId="6" applyNumberFormat="1" applyFont="1" applyFill="1" applyBorder="1" applyAlignment="1">
      <alignment horizontal="right"/>
    </xf>
    <xf numFmtId="3" fontId="4" fillId="0" borderId="15" xfId="6" applyNumberFormat="1" applyFont="1" applyFill="1" applyBorder="1" applyAlignment="1">
      <alignment horizontal="right"/>
    </xf>
    <xf numFmtId="49" fontId="4" fillId="0" borderId="13" xfId="9" applyNumberFormat="1" applyFont="1" applyFill="1" applyBorder="1" applyAlignment="1" applyProtection="1">
      <alignment horizontal="left"/>
    </xf>
    <xf numFmtId="0" fontId="4" fillId="0" borderId="17" xfId="14" applyFont="1" applyFill="1" applyBorder="1" applyAlignment="1">
      <alignment horizontal="right"/>
    </xf>
    <xf numFmtId="1" fontId="4" fillId="0" borderId="17" xfId="14" applyNumberFormat="1" applyFont="1" applyFill="1" applyBorder="1" applyAlignment="1">
      <alignment horizontal="right"/>
    </xf>
    <xf numFmtId="3" fontId="4" fillId="0" borderId="6" xfId="2" applyNumberFormat="1" applyFont="1" applyFill="1" applyBorder="1"/>
    <xf numFmtId="0" fontId="4" fillId="0" borderId="16" xfId="13" applyFont="1" applyFill="1" applyBorder="1"/>
    <xf numFmtId="49" fontId="36" fillId="4" borderId="0" xfId="7" applyNumberFormat="1" applyFont="1" applyFill="1" applyAlignment="1" applyProtection="1">
      <alignment horizontal="left"/>
    </xf>
    <xf numFmtId="0" fontId="8" fillId="4" borderId="0" xfId="7" applyFont="1" applyFill="1" applyAlignment="1">
      <alignment horizontal="left"/>
    </xf>
    <xf numFmtId="0" fontId="9" fillId="4" borderId="0" xfId="16" applyNumberFormat="1" applyFont="1" applyFill="1" applyAlignment="1" applyProtection="1">
      <alignment horizontal="left"/>
      <protection locked="0"/>
    </xf>
    <xf numFmtId="0" fontId="9" fillId="4" borderId="0" xfId="7" applyFont="1" applyFill="1" applyBorder="1" applyAlignment="1">
      <alignment horizontal="left"/>
    </xf>
    <xf numFmtId="3" fontId="21" fillId="4" borderId="24" xfId="7" applyNumberFormat="1" applyFont="1" applyFill="1" applyBorder="1" applyProtection="1"/>
    <xf numFmtId="3" fontId="21" fillId="4" borderId="0" xfId="7" applyNumberFormat="1" applyFont="1" applyFill="1" applyBorder="1" applyProtection="1"/>
    <xf numFmtId="3" fontId="21" fillId="4" borderId="24" xfId="7" applyNumberFormat="1" applyFont="1" applyFill="1" applyBorder="1"/>
    <xf numFmtId="0" fontId="2" fillId="4" borderId="0" xfId="14" applyFont="1" applyFill="1"/>
    <xf numFmtId="0" fontId="9" fillId="4" borderId="0" xfId="14" applyFont="1" applyFill="1" applyAlignment="1">
      <alignment horizontal="left"/>
    </xf>
    <xf numFmtId="3" fontId="2" fillId="4" borderId="0" xfId="7" applyNumberFormat="1" applyFont="1" applyFill="1" applyBorder="1" applyAlignment="1" applyProtection="1">
      <alignment horizontal="right"/>
    </xf>
    <xf numFmtId="0" fontId="20" fillId="4" borderId="0" xfId="7" applyFont="1" applyFill="1" applyBorder="1" applyAlignment="1">
      <alignment horizontal="left"/>
    </xf>
    <xf numFmtId="3" fontId="20" fillId="4" borderId="24" xfId="7" applyNumberFormat="1" applyFont="1" applyFill="1" applyBorder="1" applyProtection="1"/>
    <xf numFmtId="3" fontId="20" fillId="4" borderId="0" xfId="7" applyNumberFormat="1" applyFont="1" applyFill="1" applyBorder="1" applyProtection="1"/>
    <xf numFmtId="3" fontId="20" fillId="4" borderId="24" xfId="7" applyNumberFormat="1" applyFont="1" applyFill="1" applyBorder="1"/>
    <xf numFmtId="3" fontId="20" fillId="4" borderId="0" xfId="7" applyNumberFormat="1" applyFont="1" applyFill="1" applyBorder="1"/>
    <xf numFmtId="49" fontId="20" fillId="4" borderId="0" xfId="16" applyNumberFormat="1" applyFont="1" applyFill="1" applyAlignment="1" applyProtection="1">
      <alignment horizontal="center"/>
      <protection locked="0"/>
    </xf>
    <xf numFmtId="0" fontId="9" fillId="4" borderId="0" xfId="7" applyFont="1" applyFill="1" applyBorder="1" applyAlignment="1" applyProtection="1">
      <alignment horizontal="left"/>
      <protection locked="0"/>
    </xf>
    <xf numFmtId="49" fontId="9" fillId="4" borderId="0" xfId="16" applyNumberFormat="1" applyFont="1" applyFill="1" applyAlignment="1" applyProtection="1">
      <alignment horizontal="left"/>
      <protection locked="0"/>
    </xf>
    <xf numFmtId="0" fontId="35" fillId="4" borderId="0" xfId="17" applyFont="1" applyFill="1"/>
    <xf numFmtId="3" fontId="2" fillId="4" borderId="0" xfId="7" applyNumberFormat="1" applyFont="1" applyFill="1" applyProtection="1"/>
    <xf numFmtId="0" fontId="2" fillId="4" borderId="0" xfId="7" applyFont="1" applyFill="1" applyBorder="1" applyProtection="1"/>
    <xf numFmtId="3" fontId="21" fillId="4" borderId="26" xfId="7" applyNumberFormat="1" applyFont="1" applyFill="1" applyBorder="1"/>
    <xf numFmtId="0" fontId="22" fillId="4" borderId="0" xfId="7" applyFont="1" applyFill="1" applyBorder="1" applyProtection="1">
      <protection locked="0"/>
    </xf>
    <xf numFmtId="0" fontId="22" fillId="4" borderId="0" xfId="7" applyFont="1" applyFill="1" applyBorder="1" applyAlignment="1">
      <alignment horizontal="left"/>
    </xf>
    <xf numFmtId="0" fontId="22" fillId="4" borderId="0" xfId="7" applyFont="1" applyFill="1" applyBorder="1" applyAlignment="1" applyProtection="1">
      <alignment horizontal="left"/>
      <protection locked="0"/>
    </xf>
    <xf numFmtId="0" fontId="2" fillId="4" borderId="0" xfId="7" applyFont="1" applyFill="1" applyAlignment="1">
      <alignment horizontal="left"/>
    </xf>
    <xf numFmtId="0" fontId="2" fillId="4" borderId="0" xfId="7" applyFont="1" applyFill="1"/>
    <xf numFmtId="0" fontId="2" fillId="4" borderId="0" xfId="7" applyFont="1" applyFill="1" applyProtection="1">
      <protection locked="0"/>
    </xf>
    <xf numFmtId="0" fontId="21" fillId="4" borderId="0" xfId="7" applyFont="1" applyFill="1" applyBorder="1" applyAlignment="1" applyProtection="1">
      <alignment horizontal="left"/>
      <protection locked="0"/>
    </xf>
    <xf numFmtId="0" fontId="11" fillId="4" borderId="0" xfId="18" applyFont="1" applyFill="1" applyBorder="1" applyAlignment="1">
      <alignment horizontal="left"/>
    </xf>
    <xf numFmtId="0" fontId="21" fillId="4" borderId="0" xfId="18" applyFont="1" applyFill="1" applyBorder="1" applyAlignment="1">
      <alignment horizontal="left"/>
    </xf>
    <xf numFmtId="0" fontId="9" fillId="4" borderId="0" xfId="18" applyFont="1" applyFill="1" applyBorder="1" applyAlignment="1">
      <alignment horizontal="left"/>
    </xf>
    <xf numFmtId="0" fontId="20" fillId="4" borderId="0" xfId="18" applyFont="1" applyFill="1" applyBorder="1" applyAlignment="1">
      <alignment horizontal="left"/>
    </xf>
    <xf numFmtId="0" fontId="26" fillId="4" borderId="0" xfId="18" applyFont="1" applyFill="1" applyBorder="1" applyAlignment="1">
      <alignment horizontal="left"/>
    </xf>
    <xf numFmtId="0" fontId="8" fillId="4" borderId="0" xfId="18" applyFont="1" applyFill="1" applyBorder="1" applyAlignment="1">
      <alignment horizontal="left"/>
    </xf>
    <xf numFmtId="0" fontId="19" fillId="4" borderId="0" xfId="18" applyFont="1" applyFill="1" applyAlignment="1"/>
    <xf numFmtId="0" fontId="2" fillId="4" borderId="0" xfId="18" applyFill="1" applyAlignment="1"/>
    <xf numFmtId="0" fontId="20" fillId="4" borderId="0" xfId="18" applyFont="1" applyFill="1" applyBorder="1" applyAlignment="1">
      <alignment horizontal="center"/>
    </xf>
    <xf numFmtId="49" fontId="9" fillId="4" borderId="0" xfId="20" applyNumberFormat="1" applyFont="1" applyFill="1" applyBorder="1" applyAlignment="1" applyProtection="1">
      <alignment horizontal="center"/>
      <protection locked="0"/>
    </xf>
    <xf numFmtId="0" fontId="2" fillId="4" borderId="0" xfId="14" applyFont="1" applyFill="1" applyBorder="1"/>
    <xf numFmtId="0" fontId="8" fillId="4" borderId="0" xfId="18" applyFont="1" applyFill="1" applyBorder="1"/>
    <xf numFmtId="0" fontId="26" fillId="4" borderId="0" xfId="18" applyFont="1" applyFill="1" applyBorder="1"/>
    <xf numFmtId="0" fontId="19" fillId="9" borderId="0" xfId="7" applyFont="1" applyFill="1" applyAlignment="1">
      <alignment horizontal="left"/>
    </xf>
    <xf numFmtId="0" fontId="20" fillId="9" borderId="0" xfId="7" applyFont="1" applyFill="1" applyBorder="1" applyAlignment="1" applyProtection="1">
      <alignment horizontal="center"/>
    </xf>
    <xf numFmtId="0" fontId="20" fillId="9" borderId="0" xfId="7" applyFont="1" applyFill="1" applyBorder="1" applyAlignment="1">
      <alignment horizontal="center"/>
    </xf>
    <xf numFmtId="3" fontId="8" fillId="4" borderId="0" xfId="7" applyNumberFormat="1" applyFont="1" applyFill="1" applyProtection="1">
      <protection locked="0"/>
    </xf>
    <xf numFmtId="3" fontId="9" fillId="4" borderId="0" xfId="7" applyNumberFormat="1" applyFont="1" applyFill="1" applyBorder="1"/>
    <xf numFmtId="3" fontId="21" fillId="4" borderId="26" xfId="7" applyNumberFormat="1" applyFont="1" applyFill="1" applyBorder="1" applyProtection="1"/>
    <xf numFmtId="3" fontId="26" fillId="4" borderId="0" xfId="7" applyNumberFormat="1" applyFont="1" applyFill="1" applyBorder="1"/>
    <xf numFmtId="3" fontId="20" fillId="4" borderId="0" xfId="7" applyNumberFormat="1" applyFont="1" applyFill="1"/>
    <xf numFmtId="0" fontId="2" fillId="9" borderId="0" xfId="7" applyFont="1" applyFill="1"/>
    <xf numFmtId="0" fontId="2" fillId="9" borderId="0" xfId="7" applyFont="1" applyFill="1" applyBorder="1"/>
    <xf numFmtId="0" fontId="26" fillId="4" borderId="0" xfId="6" applyFont="1" applyFill="1" applyBorder="1" applyAlignment="1" applyProtection="1">
      <alignment horizontal="left"/>
      <protection locked="0"/>
    </xf>
    <xf numFmtId="3" fontId="26" fillId="4" borderId="0" xfId="6" applyNumberFormat="1" applyFont="1" applyFill="1" applyBorder="1" applyProtection="1">
      <protection locked="0"/>
    </xf>
    <xf numFmtId="0" fontId="4" fillId="4" borderId="0" xfId="11" applyFont="1" applyFill="1" applyAlignment="1"/>
    <xf numFmtId="0" fontId="2" fillId="4" borderId="0" xfId="5" applyFont="1" applyFill="1" applyBorder="1" applyProtection="1">
      <protection locked="0"/>
    </xf>
    <xf numFmtId="3" fontId="26" fillId="4" borderId="0" xfId="5" applyNumberFormat="1" applyFont="1" applyFill="1" applyBorder="1" applyProtection="1"/>
    <xf numFmtId="38" fontId="5" fillId="5" borderId="0" xfId="16" applyNumberFormat="1" applyFont="1" applyFill="1"/>
    <xf numFmtId="38" fontId="5" fillId="3" borderId="26" xfId="16" applyNumberFormat="1" applyFont="1" applyFill="1" applyBorder="1"/>
    <xf numFmtId="0" fontId="4" fillId="4" borderId="0" xfId="5" applyFont="1" applyFill="1" applyAlignment="1" applyProtection="1">
      <alignment horizontal="center"/>
      <protection locked="0"/>
    </xf>
    <xf numFmtId="0" fontId="7" fillId="4" borderId="0" xfId="14" applyFont="1" applyFill="1" applyAlignment="1">
      <alignment horizontal="center" wrapText="1"/>
    </xf>
    <xf numFmtId="0" fontId="35" fillId="0" borderId="0" xfId="0" applyFont="1" applyFill="1"/>
    <xf numFmtId="49" fontId="9" fillId="0" borderId="10" xfId="2" applyNumberFormat="1" applyFont="1" applyFill="1" applyBorder="1" applyAlignment="1" applyProtection="1">
      <alignment horizontal="left"/>
    </xf>
    <xf numFmtId="3" fontId="9" fillId="0" borderId="10" xfId="2" applyNumberFormat="1" applyFont="1" applyFill="1" applyBorder="1" applyAlignment="1" applyProtection="1">
      <alignment horizontal="left"/>
    </xf>
    <xf numFmtId="1" fontId="4" fillId="0" borderId="6" xfId="14" applyNumberFormat="1" applyFont="1" applyFill="1" applyBorder="1" applyAlignment="1">
      <alignment horizontal="right"/>
    </xf>
    <xf numFmtId="0" fontId="4" fillId="0" borderId="13" xfId="13" applyNumberFormat="1" applyFont="1" applyFill="1" applyBorder="1"/>
    <xf numFmtId="0" fontId="8" fillId="4" borderId="1" xfId="2" applyFont="1" applyFill="1" applyBorder="1" applyAlignment="1">
      <alignment wrapText="1"/>
    </xf>
    <xf numFmtId="0" fontId="8" fillId="4" borderId="2" xfId="2" applyFont="1" applyFill="1" applyBorder="1" applyAlignment="1">
      <alignment wrapText="1"/>
    </xf>
    <xf numFmtId="3" fontId="8" fillId="4" borderId="2" xfId="2" applyNumberFormat="1" applyFont="1" applyFill="1" applyBorder="1" applyAlignment="1">
      <alignment wrapText="1"/>
    </xf>
    <xf numFmtId="0" fontId="8" fillId="4" borderId="3" xfId="2" applyFont="1" applyFill="1" applyBorder="1" applyAlignment="1">
      <alignment wrapText="1"/>
    </xf>
    <xf numFmtId="169" fontId="21" fillId="4" borderId="0" xfId="21" applyNumberFormat="1" applyFont="1" applyFill="1" applyBorder="1" applyAlignment="1" applyProtection="1">
      <alignment horizontal="center"/>
      <protection locked="0"/>
    </xf>
    <xf numFmtId="170" fontId="16" fillId="7" borderId="19" xfId="1" applyNumberFormat="1" applyFont="1" applyFill="1" applyBorder="1" applyAlignment="1" applyProtection="1">
      <alignment horizontal="centerContinuous"/>
    </xf>
    <xf numFmtId="170" fontId="17" fillId="7" borderId="0" xfId="1" applyNumberFormat="1" applyFont="1" applyFill="1" applyBorder="1" applyAlignment="1" applyProtection="1">
      <alignment horizontal="centerContinuous"/>
    </xf>
    <xf numFmtId="170" fontId="17" fillId="7" borderId="0" xfId="1" applyNumberFormat="1" applyFont="1" applyFill="1" applyBorder="1" applyAlignment="1">
      <alignment horizontal="centerContinuous"/>
    </xf>
    <xf numFmtId="170" fontId="18" fillId="7" borderId="0" xfId="1" applyNumberFormat="1" applyFont="1" applyFill="1" applyBorder="1" applyAlignment="1" applyProtection="1">
      <alignment horizontal="centerContinuous"/>
    </xf>
    <xf numFmtId="170" fontId="18" fillId="7" borderId="0" xfId="1" applyNumberFormat="1" applyFont="1" applyFill="1" applyBorder="1" applyAlignment="1">
      <alignment horizontal="centerContinuous"/>
    </xf>
    <xf numFmtId="170" fontId="16" fillId="7" borderId="24" xfId="1" applyNumberFormat="1" applyFont="1" applyFill="1" applyBorder="1" applyAlignment="1" applyProtection="1">
      <alignment horizontal="centerContinuous"/>
    </xf>
    <xf numFmtId="170" fontId="20" fillId="4" borderId="0" xfId="1" applyNumberFormat="1" applyFont="1" applyFill="1" applyBorder="1" applyAlignment="1">
      <alignment horizontal="center"/>
    </xf>
    <xf numFmtId="170" fontId="1" fillId="4" borderId="0" xfId="1" applyNumberFormat="1" applyFont="1" applyFill="1"/>
    <xf numFmtId="170" fontId="21" fillId="4" borderId="0" xfId="1" applyNumberFormat="1" applyFont="1" applyFill="1" applyBorder="1" applyAlignment="1" applyProtection="1">
      <alignment horizontal="center"/>
      <protection locked="0"/>
    </xf>
    <xf numFmtId="170" fontId="21" fillId="4" borderId="0" xfId="1" applyNumberFormat="1" applyFont="1" applyFill="1" applyBorder="1" applyProtection="1"/>
    <xf numFmtId="170" fontId="21" fillId="4" borderId="0" xfId="1" applyNumberFormat="1" applyFont="1" applyFill="1" applyBorder="1"/>
    <xf numFmtId="170" fontId="20" fillId="4" borderId="0" xfId="1" applyNumberFormat="1" applyFont="1" applyFill="1" applyBorder="1" applyAlignment="1" applyProtection="1">
      <alignment horizontal="right"/>
    </xf>
    <xf numFmtId="170" fontId="20" fillId="4" borderId="0" xfId="1" applyNumberFormat="1" applyFont="1" applyFill="1" applyBorder="1" applyProtection="1"/>
    <xf numFmtId="170" fontId="26" fillId="4" borderId="0" xfId="1" applyNumberFormat="1" applyFont="1" applyFill="1" applyBorder="1" applyProtection="1"/>
    <xf numFmtId="170" fontId="26" fillId="4" borderId="0" xfId="1" applyNumberFormat="1" applyFont="1" applyFill="1" applyBorder="1" applyProtection="1">
      <protection locked="0"/>
    </xf>
    <xf numFmtId="170" fontId="26" fillId="4" borderId="0" xfId="1" applyNumberFormat="1" applyFont="1" applyFill="1" applyBorder="1"/>
    <xf numFmtId="170" fontId="8" fillId="4" borderId="0" xfId="1" applyNumberFormat="1" applyFont="1" applyFill="1" applyBorder="1" applyProtection="1">
      <protection locked="0"/>
    </xf>
    <xf numFmtId="170" fontId="20" fillId="4" borderId="0" xfId="1" applyNumberFormat="1" applyFont="1" applyFill="1" applyBorder="1"/>
    <xf numFmtId="170" fontId="25" fillId="4" borderId="0" xfId="1" applyNumberFormat="1" applyFont="1" applyFill="1" applyBorder="1"/>
    <xf numFmtId="170" fontId="2" fillId="4" borderId="0" xfId="1" applyNumberFormat="1" applyFont="1" applyFill="1" applyBorder="1"/>
    <xf numFmtId="170" fontId="11" fillId="4" borderId="0" xfId="1" applyNumberFormat="1" applyFont="1" applyFill="1"/>
    <xf numFmtId="170" fontId="25" fillId="4" borderId="0" xfId="1" applyNumberFormat="1" applyFont="1" applyFill="1"/>
    <xf numFmtId="170" fontId="2" fillId="4" borderId="0" xfId="1" applyNumberFormat="1" applyFill="1"/>
    <xf numFmtId="170" fontId="25" fillId="0" borderId="0" xfId="1" applyNumberFormat="1" applyFont="1"/>
    <xf numFmtId="170" fontId="2" fillId="0" borderId="0" xfId="1" applyNumberFormat="1"/>
    <xf numFmtId="169" fontId="2" fillId="0" borderId="0" xfId="21" applyNumberFormat="1" applyFont="1"/>
    <xf numFmtId="4" fontId="13" fillId="4" borderId="0" xfId="2" applyNumberFormat="1" applyFont="1" applyFill="1" applyBorder="1" applyAlignment="1" applyProtection="1">
      <alignment horizontal="center" wrapText="1"/>
      <protection locked="0"/>
    </xf>
    <xf numFmtId="4" fontId="13" fillId="4" borderId="4" xfId="2" applyNumberFormat="1" applyFont="1" applyFill="1" applyBorder="1" applyAlignment="1" applyProtection="1">
      <alignment horizontal="center" wrapText="1"/>
      <protection locked="0"/>
    </xf>
    <xf numFmtId="4" fontId="13" fillId="0" borderId="0" xfId="2" applyNumberFormat="1" applyFont="1" applyAlignment="1" applyProtection="1">
      <alignment horizontal="center" wrapText="1"/>
      <protection locked="0"/>
    </xf>
    <xf numFmtId="49" fontId="9" fillId="5" borderId="4" xfId="2" applyNumberFormat="1" applyFont="1" applyFill="1" applyBorder="1" applyAlignment="1" applyProtection="1">
      <alignment horizontal="center" vertical="center"/>
      <protection locked="0"/>
    </xf>
    <xf numFmtId="49" fontId="9" fillId="5" borderId="0" xfId="2" applyNumberFormat="1" applyFont="1" applyFill="1" applyBorder="1" applyAlignment="1" applyProtection="1">
      <alignment horizontal="center" vertical="center"/>
      <protection locked="0"/>
    </xf>
    <xf numFmtId="0" fontId="8" fillId="4" borderId="4" xfId="2" applyFont="1" applyFill="1" applyBorder="1" applyAlignment="1">
      <alignment horizontal="center" wrapText="1"/>
    </xf>
    <xf numFmtId="0" fontId="8" fillId="4" borderId="0" xfId="2" applyFont="1" applyFill="1" applyBorder="1" applyAlignment="1">
      <alignment horizontal="center" wrapText="1"/>
    </xf>
    <xf numFmtId="3" fontId="8" fillId="4" borderId="4" xfId="2" applyNumberFormat="1" applyFont="1" applyFill="1" applyBorder="1" applyAlignment="1" applyProtection="1">
      <alignment horizontal="center" vertical="center" wrapText="1"/>
      <protection locked="0"/>
    </xf>
    <xf numFmtId="3" fontId="8" fillId="4" borderId="0" xfId="2" applyNumberFormat="1" applyFont="1" applyFill="1" applyBorder="1" applyAlignment="1" applyProtection="1">
      <alignment horizontal="center" vertical="center" wrapText="1"/>
      <protection locked="0"/>
    </xf>
    <xf numFmtId="4" fontId="14" fillId="4" borderId="0" xfId="2" applyNumberFormat="1" applyFont="1" applyFill="1" applyBorder="1" applyAlignment="1" applyProtection="1">
      <alignment horizontal="center" wrapText="1"/>
      <protection locked="0"/>
    </xf>
    <xf numFmtId="4" fontId="14" fillId="6" borderId="4" xfId="15" applyNumberFormat="1" applyFont="1" applyFill="1" applyBorder="1" applyAlignment="1" applyProtection="1">
      <alignment horizontal="center"/>
      <protection locked="0"/>
    </xf>
    <xf numFmtId="4" fontId="14" fillId="6" borderId="0" xfId="15" applyNumberFormat="1" applyFont="1" applyFill="1" applyAlignment="1" applyProtection="1">
      <alignment horizontal="center"/>
      <protection locked="0"/>
    </xf>
    <xf numFmtId="4" fontId="14" fillId="6" borderId="5" xfId="15" applyNumberFormat="1" applyFont="1" applyFill="1" applyBorder="1" applyAlignment="1" applyProtection="1">
      <alignment horizontal="center"/>
      <protection locked="0"/>
    </xf>
    <xf numFmtId="4" fontId="14" fillId="4" borderId="4" xfId="6" applyNumberFormat="1" applyFont="1" applyFill="1" applyBorder="1" applyAlignment="1" applyProtection="1">
      <alignment horizontal="center" wrapText="1"/>
      <protection locked="0"/>
    </xf>
    <xf numFmtId="4" fontId="14" fillId="4" borderId="0" xfId="6" applyNumberFormat="1" applyFont="1" applyFill="1" applyAlignment="1" applyProtection="1">
      <alignment horizontal="center" wrapText="1"/>
      <protection locked="0"/>
    </xf>
    <xf numFmtId="4" fontId="14" fillId="4" borderId="5" xfId="6" applyNumberFormat="1" applyFont="1" applyFill="1" applyBorder="1" applyAlignment="1" applyProtection="1">
      <alignment horizontal="center" wrapText="1"/>
      <protection locked="0"/>
    </xf>
    <xf numFmtId="4" fontId="13" fillId="4" borderId="4" xfId="6" applyNumberFormat="1" applyFont="1" applyFill="1" applyBorder="1" applyAlignment="1" applyProtection="1">
      <alignment horizontal="center" wrapText="1"/>
      <protection locked="0"/>
    </xf>
    <xf numFmtId="4" fontId="13" fillId="4" borderId="0" xfId="6" applyNumberFormat="1" applyFont="1" applyFill="1" applyAlignment="1" applyProtection="1">
      <alignment horizontal="center" wrapText="1"/>
      <protection locked="0"/>
    </xf>
    <xf numFmtId="4" fontId="13" fillId="4" borderId="5" xfId="6" applyNumberFormat="1" applyFont="1" applyFill="1" applyBorder="1" applyAlignment="1" applyProtection="1">
      <alignment horizontal="center" wrapText="1"/>
      <protection locked="0"/>
    </xf>
    <xf numFmtId="4" fontId="13" fillId="0" borderId="5" xfId="2" applyNumberFormat="1" applyFont="1" applyBorder="1" applyAlignment="1" applyProtection="1">
      <alignment horizontal="center" wrapText="1"/>
      <protection locked="0"/>
    </xf>
    <xf numFmtId="3" fontId="15" fillId="4" borderId="4" xfId="2" applyNumberFormat="1" applyFont="1" applyFill="1" applyBorder="1" applyAlignment="1" applyProtection="1">
      <alignment horizontal="center" vertical="center" wrapText="1"/>
      <protection locked="0"/>
    </xf>
    <xf numFmtId="3" fontId="15" fillId="4" borderId="0" xfId="2" applyNumberFormat="1" applyFont="1" applyFill="1" applyAlignment="1" applyProtection="1">
      <alignment horizontal="center" vertical="center" wrapText="1"/>
      <protection locked="0"/>
    </xf>
    <xf numFmtId="3" fontId="15" fillId="4" borderId="5" xfId="2" applyNumberFormat="1" applyFont="1" applyFill="1" applyBorder="1" applyAlignment="1" applyProtection="1">
      <alignment horizontal="center" vertical="center" wrapText="1"/>
      <protection locked="0"/>
    </xf>
    <xf numFmtId="49" fontId="9" fillId="5" borderId="4" xfId="6" applyNumberFormat="1" applyFont="1" applyFill="1" applyBorder="1" applyAlignment="1" applyProtection="1">
      <alignment horizontal="center" vertical="center"/>
      <protection locked="0"/>
    </xf>
    <xf numFmtId="49" fontId="9" fillId="5" borderId="0" xfId="6" applyNumberFormat="1" applyFont="1" applyFill="1" applyAlignment="1" applyProtection="1">
      <alignment horizontal="center" vertical="center"/>
      <protection locked="0"/>
    </xf>
    <xf numFmtId="49" fontId="9" fillId="5" borderId="5" xfId="6" applyNumberFormat="1" applyFont="1" applyFill="1" applyBorder="1" applyAlignment="1" applyProtection="1">
      <alignment horizontal="center" vertical="center"/>
      <protection locked="0"/>
    </xf>
    <xf numFmtId="0" fontId="8" fillId="4" borderId="4" xfId="11" applyFont="1" applyFill="1" applyBorder="1" applyAlignment="1" applyProtection="1">
      <alignment horizontal="center"/>
      <protection locked="0"/>
    </xf>
    <xf numFmtId="0" fontId="8" fillId="4" borderId="0" xfId="11" applyFont="1" applyFill="1" applyAlignment="1" applyProtection="1">
      <alignment horizontal="center"/>
      <protection locked="0"/>
    </xf>
    <xf numFmtId="0" fontId="8" fillId="4" borderId="5" xfId="11" applyFont="1" applyFill="1" applyBorder="1" applyAlignment="1" applyProtection="1">
      <alignment horizontal="center"/>
      <protection locked="0"/>
    </xf>
    <xf numFmtId="49" fontId="8" fillId="5" borderId="4" xfId="6" applyNumberFormat="1" applyFont="1" applyFill="1" applyBorder="1" applyAlignment="1" applyProtection="1">
      <alignment horizontal="center" vertical="center"/>
      <protection locked="0"/>
    </xf>
    <xf numFmtId="49" fontId="8" fillId="5" borderId="0" xfId="6" applyNumberFormat="1" applyFont="1" applyFill="1" applyAlignment="1" applyProtection="1">
      <alignment horizontal="center" vertical="center"/>
      <protection locked="0"/>
    </xf>
    <xf numFmtId="49" fontId="8" fillId="5" borderId="5" xfId="6" applyNumberFormat="1" applyFont="1" applyFill="1" applyBorder="1" applyAlignment="1" applyProtection="1">
      <alignment horizontal="center" vertical="center"/>
      <protection locked="0"/>
    </xf>
    <xf numFmtId="0" fontId="26" fillId="4" borderId="0" xfId="5" applyFont="1" applyFill="1" applyAlignment="1" applyProtection="1">
      <alignment horizontal="center"/>
      <protection locked="0"/>
    </xf>
    <xf numFmtId="0" fontId="11" fillId="4" borderId="0" xfId="5" applyFont="1" applyFill="1" applyAlignment="1" applyProtection="1">
      <alignment horizontal="center"/>
      <protection locked="0"/>
    </xf>
    <xf numFmtId="0" fontId="11" fillId="4" borderId="0" xfId="14" applyFont="1" applyFill="1" applyAlignment="1">
      <alignment horizontal="center" vertical="center"/>
    </xf>
    <xf numFmtId="0" fontId="23" fillId="4" borderId="0" xfId="5" applyFont="1" applyFill="1" applyBorder="1" applyAlignment="1" applyProtection="1">
      <alignment horizontal="center" vertical="center" wrapText="1"/>
      <protection locked="0"/>
    </xf>
    <xf numFmtId="0" fontId="22" fillId="4" borderId="0" xfId="14" applyFont="1" applyFill="1" applyAlignment="1">
      <alignment horizontal="center"/>
    </xf>
    <xf numFmtId="0" fontId="10" fillId="4" borderId="0" xfId="5" applyFont="1" applyFill="1" applyAlignment="1" applyProtection="1">
      <alignment horizontal="center"/>
      <protection locked="0"/>
    </xf>
    <xf numFmtId="0" fontId="11" fillId="4" borderId="0" xfId="11" applyFont="1" applyFill="1" applyAlignment="1" applyProtection="1">
      <alignment horizontal="center"/>
      <protection locked="0"/>
    </xf>
    <xf numFmtId="0" fontId="4" fillId="4" borderId="0" xfId="11" applyFont="1" applyFill="1" applyAlignment="1">
      <alignment horizontal="center"/>
    </xf>
    <xf numFmtId="0" fontId="10" fillId="4" borderId="0" xfId="14" applyFont="1" applyFill="1" applyBorder="1" applyAlignment="1" applyProtection="1">
      <alignment horizontal="center"/>
      <protection locked="0"/>
    </xf>
    <xf numFmtId="4" fontId="13" fillId="4" borderId="0" xfId="14" applyNumberFormat="1" applyFont="1" applyFill="1" applyAlignment="1" applyProtection="1">
      <alignment horizontal="center" wrapText="1"/>
      <protection locked="0"/>
    </xf>
    <xf numFmtId="0" fontId="4" fillId="4" borderId="0" xfId="14" applyFont="1" applyFill="1" applyBorder="1" applyAlignment="1">
      <alignment horizontal="center" wrapText="1"/>
    </xf>
    <xf numFmtId="0" fontId="21" fillId="4" borderId="0" xfId="14" applyFont="1" applyFill="1" applyBorder="1" applyAlignment="1" applyProtection="1">
      <alignment horizontal="center"/>
      <protection locked="0"/>
    </xf>
    <xf numFmtId="0" fontId="21" fillId="4" borderId="0" xfId="14" applyFont="1" applyFill="1" applyAlignment="1" applyProtection="1">
      <alignment horizontal="center"/>
      <protection locked="0"/>
    </xf>
    <xf numFmtId="0" fontId="8" fillId="4" borderId="0" xfId="14" applyFont="1" applyFill="1" applyAlignment="1" applyProtection="1">
      <alignment horizontal="center"/>
      <protection locked="0"/>
    </xf>
    <xf numFmtId="0" fontId="11" fillId="4" borderId="0" xfId="14" applyFont="1" applyFill="1" applyBorder="1" applyAlignment="1">
      <alignment horizontal="center" vertical="center"/>
    </xf>
    <xf numFmtId="3" fontId="11" fillId="4" borderId="0" xfId="14" applyNumberFormat="1" applyFont="1" applyFill="1" applyAlignment="1" applyProtection="1">
      <alignment horizontal="center"/>
      <protection locked="0"/>
    </xf>
    <xf numFmtId="0" fontId="24" fillId="4" borderId="0" xfId="14" applyFont="1" applyFill="1" applyAlignment="1">
      <alignment horizontal="center"/>
    </xf>
    <xf numFmtId="4" fontId="14" fillId="4" borderId="0" xfId="14" applyNumberFormat="1" applyFont="1" applyFill="1" applyAlignment="1" applyProtection="1">
      <alignment horizontal="center" wrapText="1"/>
      <protection locked="0"/>
    </xf>
    <xf numFmtId="0" fontId="8" fillId="4" borderId="0" xfId="5" applyFont="1" applyFill="1" applyAlignment="1" applyProtection="1">
      <alignment horizontal="center"/>
      <protection locked="0"/>
    </xf>
    <xf numFmtId="0" fontId="3" fillId="4" borderId="0" xfId="14" applyFont="1" applyFill="1" applyAlignment="1" applyProtection="1">
      <alignment horizontal="center"/>
      <protection locked="0"/>
    </xf>
    <xf numFmtId="0" fontId="28" fillId="4" borderId="0" xfId="14" applyFont="1" applyFill="1" applyAlignment="1" applyProtection="1">
      <alignment horizontal="center"/>
      <protection locked="0"/>
    </xf>
    <xf numFmtId="3" fontId="4" fillId="4" borderId="0" xfId="14" applyNumberFormat="1" applyFont="1" applyFill="1" applyAlignment="1" applyProtection="1">
      <alignment horizontal="center"/>
      <protection locked="0"/>
    </xf>
    <xf numFmtId="0" fontId="7" fillId="4" borderId="0" xfId="14" applyFont="1" applyFill="1" applyAlignment="1">
      <alignment horizontal="center" wrapText="1"/>
    </xf>
    <xf numFmtId="0" fontId="27" fillId="7" borderId="21" xfId="16" applyFont="1" applyFill="1" applyBorder="1" applyAlignment="1">
      <alignment horizontal="center"/>
    </xf>
    <xf numFmtId="0" fontId="2" fillId="0" borderId="0" xfId="16" applyAlignment="1">
      <alignment horizontal="center"/>
    </xf>
    <xf numFmtId="0" fontId="2" fillId="0" borderId="22" xfId="16" applyBorder="1" applyAlignment="1">
      <alignment horizontal="center"/>
    </xf>
  </cellXfs>
  <cellStyles count="22">
    <cellStyle name="Millares" xfId="1" builtinId="3"/>
    <cellStyle name="Normal" xfId="0" builtinId="0"/>
    <cellStyle name="Normal 12" xfId="14"/>
    <cellStyle name="Normal 15" xfId="11"/>
    <cellStyle name="Normal 4 10 10" xfId="6"/>
    <cellStyle name="Normal 4 10 2" xfId="5"/>
    <cellStyle name="Normal 4 2 26" xfId="13"/>
    <cellStyle name="Normal 4 223" xfId="4"/>
    <cellStyle name="Normal 4 224" xfId="8"/>
    <cellStyle name="Normal 4 226" xfId="9"/>
    <cellStyle name="Normal 4 229" xfId="2"/>
    <cellStyle name="Normal 4 230" xfId="12"/>
    <cellStyle name="Normal 4 231" xfId="7"/>
    <cellStyle name="Normal 4 232" xfId="18"/>
    <cellStyle name="Normal 40" xfId="10"/>
    <cellStyle name="Normal 41" xfId="15"/>
    <cellStyle name="Normal 42" xfId="17"/>
    <cellStyle name="Normal 43" xfId="19"/>
    <cellStyle name="Normal 5 5" xfId="16"/>
    <cellStyle name="Normal 5 6" xfId="20"/>
    <cellStyle name="Normal 6 7 2" xfId="3"/>
    <cellStyle name="Porcentaje" xfId="2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disgovco-my.sharepoint.com/Users/jpardo/Documents/MIS%20DOCUMENTOS/2016-MOVIMIENTO%20CONTABILIDAD/BALANCES%202016/MATRIZ%20A%20DIGITAR%20A&#209;O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disgovco-my.sharepoint.com/Users/jpardo/Documents/MIS%20DOCUMENTOS/2014-MOVIM%20CONTABILIDAD%20AREAS/MOVIM-BALANCES-2014/BALANCES-2014/DICIEMBRE-2014/MATRIZ%20DICIEMBRE-2015-REFORMA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-ABRIL"/>
      <sheetName val="REDONDEO"/>
      <sheetName val="CGN-2005-001"/>
      <sheetName val="CGN-2005-002"/>
      <sheetName val="BGENERAL2"/>
      <sheetName val="ACTIVIDAD2"/>
      <sheetName val="FORM_CONCIL_SIPROJ"/>
      <sheetName val="PATRIMONIAL"/>
    </sheetNames>
    <sheetDataSet>
      <sheetData sheetId="0" refreshError="1"/>
      <sheetData sheetId="1" refreshError="1"/>
      <sheetData sheetId="2" refreshError="1">
        <row r="3">
          <cell r="B3" t="str">
            <v>SECRETARIA DISTRITAL DE INTEGRACION SOCIAL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N-2005-001"/>
      <sheetName val="CGN-2005-002"/>
      <sheetName val="BGENERAL2"/>
      <sheetName val="ACTIVIDAD2"/>
      <sheetName val="ESTCAMBIO"/>
      <sheetName val="CONCILIACIÓN LITIGIOS"/>
      <sheetName val="NOTAS ESPECIFICAS"/>
      <sheetName val="NOTAS   GENERALES"/>
    </sheetNames>
    <sheetDataSet>
      <sheetData sheetId="0" refreshError="1">
        <row r="3">
          <cell r="B3" t="str">
            <v>SECRETARIA DISTRITAL DE INTEGRACION SOCIAL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H306"/>
  <sheetViews>
    <sheetView topLeftCell="A271" zoomScale="70" zoomScaleNormal="70" workbookViewId="0">
      <selection activeCell="A306" sqref="A306"/>
    </sheetView>
  </sheetViews>
  <sheetFormatPr baseColWidth="10" defaultRowHeight="12.75" customHeight="1" x14ac:dyDescent="0.2"/>
  <cols>
    <col min="1" max="1" width="23.140625" style="8" customWidth="1"/>
    <col min="2" max="2" width="45.140625" style="8" customWidth="1"/>
    <col min="3" max="3" width="26.42578125" style="8" customWidth="1"/>
    <col min="4" max="4" width="28.140625" style="16" customWidth="1"/>
    <col min="5" max="5" width="29.5703125" style="16" customWidth="1"/>
    <col min="6" max="6" width="27" style="8" customWidth="1"/>
    <col min="7" max="7" width="24" style="8" customWidth="1"/>
    <col min="8" max="8" width="26.85546875" style="8" customWidth="1"/>
    <col min="9" max="16384" width="11.42578125" style="8"/>
  </cols>
  <sheetData>
    <row r="1" spans="1:8" ht="18" customHeight="1" x14ac:dyDescent="0.25">
      <c r="A1" s="1" t="s">
        <v>0</v>
      </c>
      <c r="B1" s="2" t="s">
        <v>1</v>
      </c>
      <c r="C1" s="3"/>
      <c r="D1" s="4" t="s">
        <v>2</v>
      </c>
      <c r="E1" s="5"/>
      <c r="F1" s="5"/>
      <c r="G1" s="5"/>
      <c r="H1" s="6"/>
    </row>
    <row r="2" spans="1:8" ht="18" customHeight="1" x14ac:dyDescent="0.25">
      <c r="A2" s="9" t="s">
        <v>3</v>
      </c>
      <c r="B2" s="10" t="s">
        <v>4</v>
      </c>
      <c r="C2" s="7"/>
      <c r="D2" s="7"/>
      <c r="E2" s="7"/>
      <c r="F2" s="7"/>
      <c r="G2" s="7"/>
      <c r="H2" s="11"/>
    </row>
    <row r="3" spans="1:8" ht="18" customHeight="1" x14ac:dyDescent="0.25">
      <c r="A3" s="9" t="s">
        <v>5</v>
      </c>
      <c r="B3" s="12" t="s">
        <v>6</v>
      </c>
      <c r="C3" s="7"/>
      <c r="D3" s="7"/>
      <c r="E3" s="7"/>
      <c r="F3" s="7"/>
      <c r="G3" s="7"/>
      <c r="H3" s="11"/>
    </row>
    <row r="4" spans="1:8" ht="18" customHeight="1" x14ac:dyDescent="0.25">
      <c r="A4" s="9" t="s">
        <v>7</v>
      </c>
      <c r="B4" s="13">
        <v>210111001122</v>
      </c>
      <c r="C4" s="7"/>
      <c r="D4" s="7"/>
      <c r="E4" s="7"/>
      <c r="F4" s="7"/>
      <c r="G4" s="7"/>
      <c r="H4" s="11"/>
    </row>
    <row r="5" spans="1:8" ht="18" customHeight="1" x14ac:dyDescent="0.25">
      <c r="A5" s="14" t="s">
        <v>8</v>
      </c>
      <c r="B5" s="15">
        <v>46022</v>
      </c>
      <c r="C5" s="7"/>
      <c r="D5" s="7"/>
      <c r="E5" s="7"/>
      <c r="F5" s="7"/>
      <c r="G5" s="7"/>
      <c r="H5" s="11"/>
    </row>
    <row r="6" spans="1:8" ht="18" customHeight="1" x14ac:dyDescent="0.25">
      <c r="A6" s="14" t="s">
        <v>9</v>
      </c>
      <c r="B6" s="15" t="s">
        <v>10</v>
      </c>
      <c r="C6" s="7"/>
      <c r="D6" s="7"/>
      <c r="E6" s="7"/>
      <c r="F6" s="7"/>
      <c r="G6" s="7"/>
      <c r="H6" s="11"/>
    </row>
    <row r="7" spans="1:8" ht="18" customHeight="1" x14ac:dyDescent="0.25">
      <c r="A7" s="9"/>
      <c r="B7" s="17"/>
      <c r="C7" s="7"/>
      <c r="D7" s="7"/>
      <c r="E7" s="7"/>
      <c r="F7" s="7"/>
      <c r="G7" s="7"/>
      <c r="H7" s="11"/>
    </row>
    <row r="8" spans="1:8" ht="18" customHeight="1" x14ac:dyDescent="0.25">
      <c r="A8" s="9"/>
      <c r="B8" s="17"/>
      <c r="C8" s="7"/>
      <c r="D8" s="7"/>
      <c r="E8" s="7"/>
      <c r="F8" s="7"/>
      <c r="G8" s="7"/>
      <c r="H8" s="11"/>
    </row>
    <row r="9" spans="1:8" ht="18" customHeight="1" thickBot="1" x14ac:dyDescent="0.3">
      <c r="A9" s="18"/>
      <c r="B9" s="19"/>
      <c r="C9" s="20"/>
      <c r="D9" s="20"/>
      <c r="E9" s="20"/>
      <c r="F9" s="20"/>
      <c r="G9" s="20"/>
      <c r="H9" s="21"/>
    </row>
    <row r="10" spans="1:8" ht="48" customHeight="1" thickBot="1" x14ac:dyDescent="0.3">
      <c r="A10" s="22" t="s">
        <v>11</v>
      </c>
      <c r="B10" s="23" t="s">
        <v>12</v>
      </c>
      <c r="C10" s="24" t="s">
        <v>13</v>
      </c>
      <c r="D10" s="25" t="s">
        <v>14</v>
      </c>
      <c r="E10" s="25" t="s">
        <v>15</v>
      </c>
      <c r="F10" s="26" t="s">
        <v>16</v>
      </c>
      <c r="G10" s="27" t="s">
        <v>17</v>
      </c>
      <c r="H10" s="28" t="s">
        <v>18</v>
      </c>
    </row>
    <row r="11" spans="1:8" ht="26.25" customHeight="1" x14ac:dyDescent="0.3">
      <c r="A11" s="230" t="s">
        <v>19</v>
      </c>
      <c r="B11" s="231" t="s">
        <v>20</v>
      </c>
      <c r="C11" s="225">
        <v>329235455389</v>
      </c>
      <c r="D11" s="225">
        <v>68981919253</v>
      </c>
      <c r="E11" s="225">
        <v>47776980638</v>
      </c>
      <c r="F11" s="225">
        <v>350440394004</v>
      </c>
      <c r="G11" s="225">
        <v>53681437515</v>
      </c>
      <c r="H11" s="225">
        <v>296758956489</v>
      </c>
    </row>
    <row r="12" spans="1:8" ht="18" customHeight="1" x14ac:dyDescent="0.25">
      <c r="A12" s="232" t="s">
        <v>21</v>
      </c>
      <c r="B12" s="233" t="s">
        <v>22</v>
      </c>
      <c r="C12" s="226">
        <v>114942376</v>
      </c>
      <c r="D12" s="226">
        <v>4148375</v>
      </c>
      <c r="E12" s="226">
        <v>119090751</v>
      </c>
      <c r="F12" s="226">
        <v>0</v>
      </c>
      <c r="G12" s="226">
        <v>0</v>
      </c>
      <c r="H12" s="227">
        <v>0</v>
      </c>
    </row>
    <row r="13" spans="1:8" ht="18" customHeight="1" x14ac:dyDescent="0.25">
      <c r="A13" s="236" t="s">
        <v>23</v>
      </c>
      <c r="B13" s="32" t="s">
        <v>24</v>
      </c>
      <c r="C13" s="33">
        <v>114942376</v>
      </c>
      <c r="D13" s="33">
        <v>4148375</v>
      </c>
      <c r="E13" s="33">
        <v>119090751</v>
      </c>
      <c r="F13" s="33">
        <v>0</v>
      </c>
      <c r="G13" s="33">
        <v>0</v>
      </c>
      <c r="H13" s="237">
        <v>0</v>
      </c>
    </row>
    <row r="14" spans="1:8" ht="18" customHeight="1" x14ac:dyDescent="0.2">
      <c r="A14" s="238">
        <v>110502</v>
      </c>
      <c r="B14" s="29" t="s">
        <v>25</v>
      </c>
      <c r="C14" s="30">
        <v>114942376</v>
      </c>
      <c r="D14" s="30">
        <v>4148375</v>
      </c>
      <c r="E14" s="30">
        <v>119090751</v>
      </c>
      <c r="F14" s="34">
        <v>0</v>
      </c>
      <c r="G14" s="30">
        <v>0</v>
      </c>
      <c r="H14" s="31">
        <v>0</v>
      </c>
    </row>
    <row r="15" spans="1:8" ht="18" customHeight="1" x14ac:dyDescent="0.25">
      <c r="A15" s="232" t="s">
        <v>26</v>
      </c>
      <c r="B15" s="233" t="s">
        <v>27</v>
      </c>
      <c r="C15" s="226">
        <v>2773913097</v>
      </c>
      <c r="D15" s="226">
        <v>6077627601</v>
      </c>
      <c r="E15" s="226">
        <v>5596109137</v>
      </c>
      <c r="F15" s="226">
        <v>3255431561</v>
      </c>
      <c r="G15" s="226">
        <v>3255431561</v>
      </c>
      <c r="H15" s="227">
        <v>0</v>
      </c>
    </row>
    <row r="16" spans="1:8" ht="18" customHeight="1" x14ac:dyDescent="0.25">
      <c r="A16" s="236" t="s">
        <v>28</v>
      </c>
      <c r="B16" s="32" t="s">
        <v>29</v>
      </c>
      <c r="C16" s="33">
        <v>3202082818</v>
      </c>
      <c r="D16" s="33">
        <v>5608918413</v>
      </c>
      <c r="E16" s="33">
        <v>5510738023</v>
      </c>
      <c r="F16" s="33">
        <v>3300263208</v>
      </c>
      <c r="G16" s="33">
        <v>3300263208</v>
      </c>
      <c r="H16" s="31">
        <v>0</v>
      </c>
    </row>
    <row r="17" spans="1:8" ht="18" customHeight="1" x14ac:dyDescent="0.2">
      <c r="A17" s="238">
        <v>138421</v>
      </c>
      <c r="B17" s="29" t="s">
        <v>30</v>
      </c>
      <c r="C17" s="30">
        <v>258793455</v>
      </c>
      <c r="D17" s="30">
        <v>0</v>
      </c>
      <c r="E17" s="30">
        <v>1508946</v>
      </c>
      <c r="F17" s="34">
        <v>257284509</v>
      </c>
      <c r="G17" s="30">
        <v>257284509</v>
      </c>
      <c r="H17" s="31">
        <v>0</v>
      </c>
    </row>
    <row r="18" spans="1:8" ht="18" customHeight="1" x14ac:dyDescent="0.2">
      <c r="A18" s="238" t="s">
        <v>31</v>
      </c>
      <c r="B18" s="29" t="s">
        <v>32</v>
      </c>
      <c r="C18" s="30">
        <v>897214230</v>
      </c>
      <c r="D18" s="30">
        <v>354918764</v>
      </c>
      <c r="E18" s="30">
        <v>307450942</v>
      </c>
      <c r="F18" s="34">
        <v>944682052</v>
      </c>
      <c r="G18" s="30">
        <v>944682052</v>
      </c>
      <c r="H18" s="31">
        <v>0</v>
      </c>
    </row>
    <row r="19" spans="1:8" ht="18" customHeight="1" x14ac:dyDescent="0.2">
      <c r="A19" s="238">
        <v>138432</v>
      </c>
      <c r="B19" s="29" t="s">
        <v>33</v>
      </c>
      <c r="C19" s="30">
        <v>239600440</v>
      </c>
      <c r="D19" s="30">
        <v>0</v>
      </c>
      <c r="E19" s="30">
        <v>0</v>
      </c>
      <c r="F19" s="34">
        <v>239600440</v>
      </c>
      <c r="G19" s="30">
        <v>239600440</v>
      </c>
      <c r="H19" s="31">
        <v>0</v>
      </c>
    </row>
    <row r="20" spans="1:8" ht="18" customHeight="1" x14ac:dyDescent="0.2">
      <c r="A20" s="238" t="s">
        <v>34</v>
      </c>
      <c r="B20" s="29" t="s">
        <v>35</v>
      </c>
      <c r="C20" s="30">
        <v>559145262</v>
      </c>
      <c r="D20" s="30">
        <v>7188013</v>
      </c>
      <c r="E20" s="30">
        <v>2851773</v>
      </c>
      <c r="F20" s="34">
        <v>563481502</v>
      </c>
      <c r="G20" s="30">
        <v>563481502</v>
      </c>
      <c r="H20" s="31">
        <v>0</v>
      </c>
    </row>
    <row r="21" spans="1:8" ht="18" customHeight="1" x14ac:dyDescent="0.2">
      <c r="A21" s="238" t="s">
        <v>36</v>
      </c>
      <c r="B21" s="29" t="s">
        <v>37</v>
      </c>
      <c r="C21" s="30">
        <v>1204178213</v>
      </c>
      <c r="D21" s="30">
        <v>5224331636</v>
      </c>
      <c r="E21" s="30">
        <v>5155775144</v>
      </c>
      <c r="F21" s="34">
        <v>1272734705</v>
      </c>
      <c r="G21" s="30">
        <v>1272734705</v>
      </c>
      <c r="H21" s="31">
        <v>0</v>
      </c>
    </row>
    <row r="22" spans="1:8" ht="18" customHeight="1" x14ac:dyDescent="0.2">
      <c r="A22" s="238">
        <v>138490</v>
      </c>
      <c r="B22" s="29" t="s">
        <v>38</v>
      </c>
      <c r="C22" s="30">
        <v>43151218</v>
      </c>
      <c r="D22" s="30">
        <v>22480000</v>
      </c>
      <c r="E22" s="30">
        <v>43151218</v>
      </c>
      <c r="F22" s="34">
        <v>22480000</v>
      </c>
      <c r="G22" s="30">
        <v>22480000</v>
      </c>
      <c r="H22" s="31">
        <v>0</v>
      </c>
    </row>
    <row r="23" spans="1:8" ht="18" customHeight="1" x14ac:dyDescent="0.25">
      <c r="A23" s="236" t="s">
        <v>39</v>
      </c>
      <c r="B23" s="32" t="s">
        <v>40</v>
      </c>
      <c r="C23" s="33">
        <v>520207128</v>
      </c>
      <c r="D23" s="33">
        <v>34611510</v>
      </c>
      <c r="E23" s="33">
        <v>24285616</v>
      </c>
      <c r="F23" s="33">
        <v>530533022</v>
      </c>
      <c r="G23" s="30">
        <v>530533022</v>
      </c>
      <c r="H23" s="31">
        <v>0</v>
      </c>
    </row>
    <row r="24" spans="1:8" ht="18" customHeight="1" x14ac:dyDescent="0.2">
      <c r="A24" s="238">
        <v>138590</v>
      </c>
      <c r="B24" s="29" t="s">
        <v>41</v>
      </c>
      <c r="C24" s="30">
        <v>520207128</v>
      </c>
      <c r="D24" s="30">
        <v>34611510</v>
      </c>
      <c r="E24" s="30">
        <v>24285616</v>
      </c>
      <c r="F24" s="34">
        <v>530533022</v>
      </c>
      <c r="G24" s="30">
        <v>530533022</v>
      </c>
      <c r="H24" s="31">
        <v>0</v>
      </c>
    </row>
    <row r="25" spans="1:8" ht="18" customHeight="1" x14ac:dyDescent="0.25">
      <c r="A25" s="236" t="s">
        <v>42</v>
      </c>
      <c r="B25" s="32" t="s">
        <v>43</v>
      </c>
      <c r="C25" s="33">
        <v>-948376849</v>
      </c>
      <c r="D25" s="33">
        <v>434097678</v>
      </c>
      <c r="E25" s="33">
        <v>61085498</v>
      </c>
      <c r="F25" s="33">
        <v>-575364669</v>
      </c>
      <c r="G25" s="30">
        <v>-575364669</v>
      </c>
      <c r="H25" s="31">
        <v>0</v>
      </c>
    </row>
    <row r="26" spans="1:8" ht="18" customHeight="1" x14ac:dyDescent="0.2">
      <c r="A26" s="238">
        <v>138690</v>
      </c>
      <c r="B26" s="29" t="s">
        <v>38</v>
      </c>
      <c r="C26" s="30">
        <v>-948376849</v>
      </c>
      <c r="D26" s="30">
        <v>434097678</v>
      </c>
      <c r="E26" s="30">
        <v>61085498</v>
      </c>
      <c r="F26" s="34">
        <v>-575364669</v>
      </c>
      <c r="G26" s="30">
        <v>-575364669</v>
      </c>
      <c r="H26" s="31">
        <v>0</v>
      </c>
    </row>
    <row r="27" spans="1:8" ht="18" customHeight="1" x14ac:dyDescent="0.25">
      <c r="A27" s="232" t="s">
        <v>44</v>
      </c>
      <c r="B27" s="233" t="s">
        <v>45</v>
      </c>
      <c r="C27" s="226">
        <v>94618060</v>
      </c>
      <c r="D27" s="226">
        <v>0</v>
      </c>
      <c r="E27" s="226">
        <v>15849353</v>
      </c>
      <c r="F27" s="226">
        <v>78768707</v>
      </c>
      <c r="G27" s="226">
        <v>78768707</v>
      </c>
      <c r="H27" s="227">
        <v>0</v>
      </c>
    </row>
    <row r="28" spans="1:8" ht="18" customHeight="1" x14ac:dyDescent="0.25">
      <c r="A28" s="236" t="s">
        <v>46</v>
      </c>
      <c r="B28" s="32" t="s">
        <v>47</v>
      </c>
      <c r="C28" s="33">
        <v>94618060</v>
      </c>
      <c r="D28" s="33">
        <v>0</v>
      </c>
      <c r="E28" s="33">
        <v>15849353</v>
      </c>
      <c r="F28" s="34">
        <v>78768707</v>
      </c>
      <c r="G28" s="30">
        <v>78768707</v>
      </c>
      <c r="H28" s="31">
        <v>0</v>
      </c>
    </row>
    <row r="29" spans="1:8" ht="18" customHeight="1" x14ac:dyDescent="0.2">
      <c r="A29" s="238">
        <v>141525</v>
      </c>
      <c r="B29" s="29" t="s">
        <v>48</v>
      </c>
      <c r="C29" s="30">
        <v>94618060</v>
      </c>
      <c r="D29" s="30">
        <v>0</v>
      </c>
      <c r="E29" s="30">
        <v>15849353</v>
      </c>
      <c r="F29" s="34">
        <v>78768707</v>
      </c>
      <c r="G29" s="30">
        <v>78768707</v>
      </c>
      <c r="H29" s="31">
        <v>0</v>
      </c>
    </row>
    <row r="30" spans="1:8" ht="18" customHeight="1" x14ac:dyDescent="0.25">
      <c r="A30" s="232" t="s">
        <v>50</v>
      </c>
      <c r="B30" s="233" t="s">
        <v>51</v>
      </c>
      <c r="C30" s="226">
        <v>287814626971</v>
      </c>
      <c r="D30" s="226">
        <v>6733264519</v>
      </c>
      <c r="E30" s="226">
        <v>7390547306</v>
      </c>
      <c r="F30" s="226">
        <v>287157344184</v>
      </c>
      <c r="G30" s="226">
        <v>0</v>
      </c>
      <c r="H30" s="227">
        <v>287157344184</v>
      </c>
    </row>
    <row r="31" spans="1:8" ht="18" customHeight="1" x14ac:dyDescent="0.25">
      <c r="A31" s="236" t="s">
        <v>52</v>
      </c>
      <c r="B31" s="32" t="s">
        <v>53</v>
      </c>
      <c r="C31" s="33">
        <v>38286464722</v>
      </c>
      <c r="D31" s="33">
        <v>0</v>
      </c>
      <c r="E31" s="33">
        <v>0</v>
      </c>
      <c r="F31" s="33">
        <v>38286464722</v>
      </c>
      <c r="G31" s="33">
        <v>0</v>
      </c>
      <c r="H31" s="33">
        <v>38286464722</v>
      </c>
    </row>
    <row r="32" spans="1:8" ht="18" customHeight="1" x14ac:dyDescent="0.2">
      <c r="A32" s="238" t="s">
        <v>54</v>
      </c>
      <c r="B32" s="29" t="s">
        <v>55</v>
      </c>
      <c r="C32" s="30">
        <v>38286464722</v>
      </c>
      <c r="D32" s="30">
        <v>0</v>
      </c>
      <c r="E32" s="30">
        <v>0</v>
      </c>
      <c r="F32" s="34">
        <v>38286464722</v>
      </c>
      <c r="G32" s="30">
        <v>0</v>
      </c>
      <c r="H32" s="31">
        <v>38286464722</v>
      </c>
    </row>
    <row r="33" spans="1:8" ht="18" customHeight="1" x14ac:dyDescent="0.25">
      <c r="A33" s="236" t="s">
        <v>56</v>
      </c>
      <c r="B33" s="32" t="s">
        <v>57</v>
      </c>
      <c r="C33" s="33">
        <v>140012463311</v>
      </c>
      <c r="D33" s="33">
        <v>1168886448</v>
      </c>
      <c r="E33" s="33">
        <v>35831308</v>
      </c>
      <c r="F33" s="33">
        <v>141145518451</v>
      </c>
      <c r="G33" s="33">
        <v>0</v>
      </c>
      <c r="H33" s="33">
        <v>141145518451</v>
      </c>
    </row>
    <row r="34" spans="1:8" ht="18" customHeight="1" x14ac:dyDescent="0.2">
      <c r="A34" s="238">
        <v>161501</v>
      </c>
      <c r="B34" s="29" t="s">
        <v>58</v>
      </c>
      <c r="C34" s="30">
        <v>140012463311</v>
      </c>
      <c r="D34" s="30">
        <v>1168886448</v>
      </c>
      <c r="E34" s="30">
        <v>35831308</v>
      </c>
      <c r="F34" s="34">
        <v>141145518451</v>
      </c>
      <c r="G34" s="30">
        <v>0</v>
      </c>
      <c r="H34" s="31">
        <v>141145518451</v>
      </c>
    </row>
    <row r="35" spans="1:8" ht="18" customHeight="1" x14ac:dyDescent="0.25">
      <c r="A35" s="236" t="s">
        <v>60</v>
      </c>
      <c r="B35" s="32" t="s">
        <v>61</v>
      </c>
      <c r="C35" s="33">
        <v>37609451</v>
      </c>
      <c r="D35" s="33">
        <v>21149602</v>
      </c>
      <c r="E35" s="33">
        <v>9899801</v>
      </c>
      <c r="F35" s="33">
        <v>48859252</v>
      </c>
      <c r="G35" s="33">
        <v>0</v>
      </c>
      <c r="H35" s="33">
        <v>48859252</v>
      </c>
    </row>
    <row r="36" spans="1:8" ht="18" customHeight="1" x14ac:dyDescent="0.2">
      <c r="A36" s="238">
        <v>163503</v>
      </c>
      <c r="B36" s="29" t="s">
        <v>59</v>
      </c>
      <c r="C36" s="30">
        <v>1294831</v>
      </c>
      <c r="D36" s="30">
        <v>0</v>
      </c>
      <c r="E36" s="30">
        <v>0</v>
      </c>
      <c r="F36" s="34">
        <v>1294831</v>
      </c>
      <c r="G36" s="30">
        <v>0</v>
      </c>
      <c r="H36" s="31">
        <v>1294831</v>
      </c>
    </row>
    <row r="37" spans="1:8" ht="18" customHeight="1" x14ac:dyDescent="0.2">
      <c r="A37" s="238">
        <v>163504</v>
      </c>
      <c r="B37" s="29" t="s">
        <v>49</v>
      </c>
      <c r="C37" s="30">
        <v>36314620</v>
      </c>
      <c r="D37" s="30">
        <v>21149602</v>
      </c>
      <c r="E37" s="30">
        <v>9899801</v>
      </c>
      <c r="F37" s="34">
        <v>47564421</v>
      </c>
      <c r="G37" s="30">
        <v>0</v>
      </c>
      <c r="H37" s="31">
        <v>47564421</v>
      </c>
    </row>
    <row r="38" spans="1:8" ht="18" customHeight="1" x14ac:dyDescent="0.25">
      <c r="A38" s="236" t="s">
        <v>64</v>
      </c>
      <c r="B38" s="32" t="s">
        <v>65</v>
      </c>
      <c r="C38" s="33">
        <v>87975427061</v>
      </c>
      <c r="D38" s="33">
        <v>0</v>
      </c>
      <c r="E38" s="33">
        <v>0</v>
      </c>
      <c r="F38" s="33">
        <v>87975427061</v>
      </c>
      <c r="G38" s="33">
        <v>0</v>
      </c>
      <c r="H38" s="33">
        <v>87975427061</v>
      </c>
    </row>
    <row r="39" spans="1:8" ht="18" customHeight="1" x14ac:dyDescent="0.2">
      <c r="A39" s="238">
        <v>164001</v>
      </c>
      <c r="B39" s="29" t="s">
        <v>66</v>
      </c>
      <c r="C39" s="30">
        <v>71177362861</v>
      </c>
      <c r="D39" s="30">
        <v>0</v>
      </c>
      <c r="E39" s="30">
        <v>0</v>
      </c>
      <c r="F39" s="34">
        <v>71177362861</v>
      </c>
      <c r="G39" s="30">
        <v>0</v>
      </c>
      <c r="H39" s="31">
        <v>71177362861</v>
      </c>
    </row>
    <row r="40" spans="1:8" ht="18" customHeight="1" x14ac:dyDescent="0.2">
      <c r="A40" s="238" t="s">
        <v>67</v>
      </c>
      <c r="B40" s="29" t="s">
        <v>68</v>
      </c>
      <c r="C40" s="30">
        <v>16798064200</v>
      </c>
      <c r="D40" s="30">
        <v>0</v>
      </c>
      <c r="E40" s="30">
        <v>0</v>
      </c>
      <c r="F40" s="34">
        <v>16798064200</v>
      </c>
      <c r="G40" s="30">
        <v>0</v>
      </c>
      <c r="H40" s="31">
        <v>16798064200</v>
      </c>
    </row>
    <row r="41" spans="1:8" ht="18" customHeight="1" x14ac:dyDescent="0.25">
      <c r="A41" s="236" t="s">
        <v>69</v>
      </c>
      <c r="B41" s="32" t="s">
        <v>70</v>
      </c>
      <c r="C41" s="33">
        <v>3430369269</v>
      </c>
      <c r="D41" s="33">
        <v>81685027</v>
      </c>
      <c r="E41" s="33">
        <v>122842234</v>
      </c>
      <c r="F41" s="33">
        <v>3389212062</v>
      </c>
      <c r="G41" s="33">
        <v>0</v>
      </c>
      <c r="H41" s="33">
        <v>3389212062</v>
      </c>
    </row>
    <row r="42" spans="1:8" ht="18" customHeight="1" x14ac:dyDescent="0.2">
      <c r="A42" s="238">
        <v>165504</v>
      </c>
      <c r="B42" s="29" t="s">
        <v>71</v>
      </c>
      <c r="C42" s="30">
        <v>1988190173</v>
      </c>
      <c r="D42" s="30">
        <v>64682337</v>
      </c>
      <c r="E42" s="30">
        <v>82441918</v>
      </c>
      <c r="F42" s="34">
        <v>1970430592</v>
      </c>
      <c r="G42" s="30">
        <v>0</v>
      </c>
      <c r="H42" s="31">
        <v>1970430592</v>
      </c>
    </row>
    <row r="43" spans="1:8" ht="18" customHeight="1" x14ac:dyDescent="0.2">
      <c r="A43" s="238">
        <v>165505</v>
      </c>
      <c r="B43" s="29" t="s">
        <v>72</v>
      </c>
      <c r="C43" s="30">
        <v>331957911</v>
      </c>
      <c r="D43" s="30">
        <v>4406825</v>
      </c>
      <c r="E43" s="30">
        <v>6217522</v>
      </c>
      <c r="F43" s="34">
        <v>330147214</v>
      </c>
      <c r="G43" s="30">
        <v>0</v>
      </c>
      <c r="H43" s="31">
        <v>330147214</v>
      </c>
    </row>
    <row r="44" spans="1:8" ht="18" customHeight="1" x14ac:dyDescent="0.2">
      <c r="A44" s="238">
        <v>165506</v>
      </c>
      <c r="B44" s="29" t="s">
        <v>73</v>
      </c>
      <c r="C44" s="30">
        <v>982373078</v>
      </c>
      <c r="D44" s="30">
        <v>6318188</v>
      </c>
      <c r="E44" s="30">
        <v>34077794</v>
      </c>
      <c r="F44" s="34">
        <v>954613472</v>
      </c>
      <c r="G44" s="30">
        <v>0</v>
      </c>
      <c r="H44" s="31">
        <v>954613472</v>
      </c>
    </row>
    <row r="45" spans="1:8" ht="18" customHeight="1" x14ac:dyDescent="0.2">
      <c r="A45" s="238">
        <v>165511</v>
      </c>
      <c r="B45" s="29" t="s">
        <v>74</v>
      </c>
      <c r="C45" s="30">
        <v>127848107</v>
      </c>
      <c r="D45" s="30">
        <v>6277677</v>
      </c>
      <c r="E45" s="30">
        <v>105000</v>
      </c>
      <c r="F45" s="34">
        <v>134020784</v>
      </c>
      <c r="G45" s="30">
        <v>0</v>
      </c>
      <c r="H45" s="31">
        <v>134020784</v>
      </c>
    </row>
    <row r="46" spans="1:8" ht="18" customHeight="1" x14ac:dyDescent="0.25">
      <c r="A46" s="236" t="s">
        <v>75</v>
      </c>
      <c r="B46" s="32" t="s">
        <v>76</v>
      </c>
      <c r="C46" s="33">
        <v>41609274350</v>
      </c>
      <c r="D46" s="33">
        <v>1765264606</v>
      </c>
      <c r="E46" s="33">
        <v>1880367311</v>
      </c>
      <c r="F46" s="33">
        <v>41494171645</v>
      </c>
      <c r="G46" s="33">
        <v>0</v>
      </c>
      <c r="H46" s="33">
        <v>41494171645</v>
      </c>
    </row>
    <row r="47" spans="1:8" ht="18" customHeight="1" x14ac:dyDescent="0.2">
      <c r="A47" s="238">
        <v>166501</v>
      </c>
      <c r="B47" s="29" t="s">
        <v>77</v>
      </c>
      <c r="C47" s="30">
        <v>40410183104</v>
      </c>
      <c r="D47" s="30">
        <v>1753260916</v>
      </c>
      <c r="E47" s="30">
        <v>1865303622</v>
      </c>
      <c r="F47" s="34">
        <v>40298140398</v>
      </c>
      <c r="G47" s="34"/>
      <c r="H47" s="31">
        <v>40298140398</v>
      </c>
    </row>
    <row r="48" spans="1:8" ht="18" customHeight="1" x14ac:dyDescent="0.2">
      <c r="A48" s="238">
        <v>166502</v>
      </c>
      <c r="B48" s="29" t="s">
        <v>78</v>
      </c>
      <c r="C48" s="30">
        <v>1125630866</v>
      </c>
      <c r="D48" s="30">
        <v>6947043</v>
      </c>
      <c r="E48" s="30">
        <v>6947043</v>
      </c>
      <c r="F48" s="34">
        <v>1125630866</v>
      </c>
      <c r="G48" s="34"/>
      <c r="H48" s="31">
        <v>1125630866</v>
      </c>
    </row>
    <row r="49" spans="1:8" ht="18" customHeight="1" x14ac:dyDescent="0.2">
      <c r="A49" s="238" t="s">
        <v>79</v>
      </c>
      <c r="B49" s="29" t="s">
        <v>80</v>
      </c>
      <c r="C49" s="30">
        <v>73460380</v>
      </c>
      <c r="D49" s="30">
        <v>5056647</v>
      </c>
      <c r="E49" s="30">
        <v>8116646</v>
      </c>
      <c r="F49" s="34">
        <v>70400381</v>
      </c>
      <c r="G49" s="34"/>
      <c r="H49" s="31">
        <v>70400381</v>
      </c>
    </row>
    <row r="50" spans="1:8" ht="18" customHeight="1" x14ac:dyDescent="0.25">
      <c r="A50" s="236" t="s">
        <v>81</v>
      </c>
      <c r="B50" s="32" t="s">
        <v>82</v>
      </c>
      <c r="C50" s="33">
        <v>39215514375</v>
      </c>
      <c r="D50" s="33">
        <v>1012759003</v>
      </c>
      <c r="E50" s="33">
        <v>932830416</v>
      </c>
      <c r="F50" s="33">
        <v>39295442962</v>
      </c>
      <c r="G50" s="33">
        <v>0</v>
      </c>
      <c r="H50" s="33">
        <v>39295442962</v>
      </c>
    </row>
    <row r="51" spans="1:8" ht="18" customHeight="1" x14ac:dyDescent="0.2">
      <c r="A51" s="238">
        <v>167001</v>
      </c>
      <c r="B51" s="29" t="s">
        <v>83</v>
      </c>
      <c r="C51" s="30">
        <v>5891329131</v>
      </c>
      <c r="D51" s="30">
        <v>81271658</v>
      </c>
      <c r="E51" s="30">
        <v>110762336</v>
      </c>
      <c r="F51" s="34">
        <v>5861838453</v>
      </c>
      <c r="G51" s="34"/>
      <c r="H51" s="31">
        <v>5861838453</v>
      </c>
    </row>
    <row r="52" spans="1:8" ht="18" customHeight="1" x14ac:dyDescent="0.2">
      <c r="A52" s="238">
        <v>167002</v>
      </c>
      <c r="B52" s="29" t="s">
        <v>84</v>
      </c>
      <c r="C52" s="30">
        <v>33324185244</v>
      </c>
      <c r="D52" s="30">
        <v>931487345</v>
      </c>
      <c r="E52" s="30">
        <v>822068080</v>
      </c>
      <c r="F52" s="34">
        <v>33433604509</v>
      </c>
      <c r="G52" s="34"/>
      <c r="H52" s="31">
        <v>33433604509</v>
      </c>
    </row>
    <row r="53" spans="1:8" ht="18" customHeight="1" x14ac:dyDescent="0.25">
      <c r="A53" s="236" t="s">
        <v>85</v>
      </c>
      <c r="B53" s="32" t="s">
        <v>86</v>
      </c>
      <c r="C53" s="33">
        <v>12618129344</v>
      </c>
      <c r="D53" s="33">
        <v>277658821</v>
      </c>
      <c r="E53" s="33">
        <v>214295841</v>
      </c>
      <c r="F53" s="33">
        <v>12681492324</v>
      </c>
      <c r="G53" s="33">
        <v>0</v>
      </c>
      <c r="H53" s="33">
        <v>12681492324</v>
      </c>
    </row>
    <row r="54" spans="1:8" ht="18" customHeight="1" x14ac:dyDescent="0.2">
      <c r="A54" s="238">
        <v>168002</v>
      </c>
      <c r="B54" s="29" t="s">
        <v>87</v>
      </c>
      <c r="C54" s="30">
        <v>12618129344</v>
      </c>
      <c r="D54" s="30">
        <v>277658821</v>
      </c>
      <c r="E54" s="30">
        <v>214295841</v>
      </c>
      <c r="F54" s="34">
        <v>12681492324</v>
      </c>
      <c r="G54" s="34"/>
      <c r="H54" s="31">
        <v>12681492324</v>
      </c>
    </row>
    <row r="55" spans="1:8" ht="18" customHeight="1" x14ac:dyDescent="0.25">
      <c r="A55" s="236" t="s">
        <v>88</v>
      </c>
      <c r="B55" s="32" t="s">
        <v>89</v>
      </c>
      <c r="C55" s="33">
        <v>-75370624912</v>
      </c>
      <c r="D55" s="33">
        <v>2405861012</v>
      </c>
      <c r="E55" s="33">
        <v>4194480395</v>
      </c>
      <c r="F55" s="33">
        <v>-77159244295</v>
      </c>
      <c r="G55" s="33">
        <v>0</v>
      </c>
      <c r="H55" s="33">
        <v>-77159244295</v>
      </c>
    </row>
    <row r="56" spans="1:8" ht="18" customHeight="1" x14ac:dyDescent="0.2">
      <c r="A56" s="238" t="s">
        <v>90</v>
      </c>
      <c r="B56" s="29" t="s">
        <v>91</v>
      </c>
      <c r="C56" s="30">
        <v>-7000299051</v>
      </c>
      <c r="D56" s="30">
        <v>0</v>
      </c>
      <c r="E56" s="30">
        <v>242706540</v>
      </c>
      <c r="F56" s="34">
        <v>-7243005591</v>
      </c>
      <c r="G56" s="30"/>
      <c r="H56" s="31">
        <v>-7243005591</v>
      </c>
    </row>
    <row r="57" spans="1:8" ht="18" customHeight="1" x14ac:dyDescent="0.2">
      <c r="A57" s="238">
        <v>168504</v>
      </c>
      <c r="B57" s="29" t="s">
        <v>62</v>
      </c>
      <c r="C57" s="30">
        <v>-1978233430</v>
      </c>
      <c r="D57" s="30">
        <v>97923174</v>
      </c>
      <c r="E57" s="30">
        <v>117440180</v>
      </c>
      <c r="F57" s="34">
        <v>-1997750436</v>
      </c>
      <c r="G57" s="34"/>
      <c r="H57" s="31">
        <v>-1997750436</v>
      </c>
    </row>
    <row r="58" spans="1:8" ht="18" customHeight="1" x14ac:dyDescent="0.2">
      <c r="A58" s="238">
        <v>168506</v>
      </c>
      <c r="B58" s="29" t="s">
        <v>59</v>
      </c>
      <c r="C58" s="30">
        <v>-32670934783</v>
      </c>
      <c r="D58" s="30">
        <v>1283139436</v>
      </c>
      <c r="E58" s="30">
        <v>1988736679</v>
      </c>
      <c r="F58" s="34">
        <v>-33376532026</v>
      </c>
      <c r="G58" s="34"/>
      <c r="H58" s="31">
        <v>-33376532026</v>
      </c>
    </row>
    <row r="59" spans="1:8" ht="18" customHeight="1" x14ac:dyDescent="0.2">
      <c r="A59" s="238">
        <v>168507</v>
      </c>
      <c r="B59" s="29" t="s">
        <v>49</v>
      </c>
      <c r="C59" s="30">
        <v>-26326197782</v>
      </c>
      <c r="D59" s="30">
        <v>856331642</v>
      </c>
      <c r="E59" s="30">
        <v>1326142012</v>
      </c>
      <c r="F59" s="34">
        <v>-26796008152</v>
      </c>
      <c r="G59" s="34"/>
      <c r="H59" s="31">
        <v>-26796008152</v>
      </c>
    </row>
    <row r="60" spans="1:8" ht="18" customHeight="1" x14ac:dyDescent="0.2">
      <c r="A60" s="238">
        <v>168509</v>
      </c>
      <c r="B60" s="29" t="s">
        <v>63</v>
      </c>
      <c r="C60" s="30">
        <v>-7394959866</v>
      </c>
      <c r="D60" s="30">
        <v>168466760</v>
      </c>
      <c r="E60" s="30">
        <v>506713178</v>
      </c>
      <c r="F60" s="34">
        <v>-7733206284</v>
      </c>
      <c r="G60" s="34"/>
      <c r="H60" s="31">
        <v>-7733206284</v>
      </c>
    </row>
    <row r="61" spans="1:8" ht="19.5" customHeight="1" x14ac:dyDescent="0.2">
      <c r="A61" s="238">
        <v>168513</v>
      </c>
      <c r="B61" s="29" t="s">
        <v>92</v>
      </c>
      <c r="C61" s="30">
        <v>0</v>
      </c>
      <c r="D61" s="30">
        <v>0</v>
      </c>
      <c r="E61" s="30">
        <v>12741806</v>
      </c>
      <c r="F61" s="34">
        <v>-12741806</v>
      </c>
      <c r="G61" s="34"/>
      <c r="H61" s="31">
        <v>-12741806</v>
      </c>
    </row>
    <row r="62" spans="1:8" ht="18" customHeight="1" x14ac:dyDescent="0.25">
      <c r="A62" s="232" t="s">
        <v>93</v>
      </c>
      <c r="B62" s="233" t="s">
        <v>94</v>
      </c>
      <c r="C62" s="226">
        <v>38437354885</v>
      </c>
      <c r="D62" s="226">
        <v>56166878758</v>
      </c>
      <c r="E62" s="226">
        <v>34655384091</v>
      </c>
      <c r="F62" s="226">
        <v>59948849552</v>
      </c>
      <c r="G62" s="226">
        <v>50347237247</v>
      </c>
      <c r="H62" s="226">
        <v>9601612305</v>
      </c>
    </row>
    <row r="63" spans="1:8" ht="18" customHeight="1" x14ac:dyDescent="0.25">
      <c r="A63" s="236" t="s">
        <v>95</v>
      </c>
      <c r="B63" s="32" t="s">
        <v>96</v>
      </c>
      <c r="C63" s="33">
        <v>6857314162</v>
      </c>
      <c r="D63" s="33">
        <v>2846772032</v>
      </c>
      <c r="E63" s="33">
        <v>1612019505</v>
      </c>
      <c r="F63" s="33">
        <v>8092066689</v>
      </c>
      <c r="G63" s="33">
        <v>0</v>
      </c>
      <c r="H63" s="33">
        <v>8092066689</v>
      </c>
    </row>
    <row r="64" spans="1:8" ht="18" customHeight="1" x14ac:dyDescent="0.2">
      <c r="A64" s="238">
        <v>190204</v>
      </c>
      <c r="B64" s="29" t="s">
        <v>97</v>
      </c>
      <c r="C64" s="30">
        <v>6857314162</v>
      </c>
      <c r="D64" s="30">
        <v>2846772032</v>
      </c>
      <c r="E64" s="30">
        <v>1612019505</v>
      </c>
      <c r="F64" s="34">
        <v>8092066689</v>
      </c>
      <c r="G64" s="34"/>
      <c r="H64" s="31">
        <v>8092066689</v>
      </c>
    </row>
    <row r="65" spans="1:8" ht="18" customHeight="1" x14ac:dyDescent="0.25">
      <c r="A65" s="236" t="s">
        <v>98</v>
      </c>
      <c r="B65" s="32" t="s">
        <v>99</v>
      </c>
      <c r="C65" s="33">
        <v>633608350</v>
      </c>
      <c r="D65" s="33">
        <v>6699315</v>
      </c>
      <c r="E65" s="33">
        <v>130741184</v>
      </c>
      <c r="F65" s="33">
        <v>509566481</v>
      </c>
      <c r="G65" s="33">
        <v>0</v>
      </c>
      <c r="H65" s="33">
        <v>509566481</v>
      </c>
    </row>
    <row r="66" spans="1:8" ht="18" customHeight="1" x14ac:dyDescent="0.2">
      <c r="A66" s="238">
        <v>190515</v>
      </c>
      <c r="B66" s="29" t="s">
        <v>101</v>
      </c>
      <c r="C66" s="30">
        <v>633608350</v>
      </c>
      <c r="D66" s="30">
        <v>6699315</v>
      </c>
      <c r="E66" s="30">
        <v>130741184</v>
      </c>
      <c r="F66" s="34">
        <v>509566481</v>
      </c>
      <c r="G66" s="30">
        <v>0</v>
      </c>
      <c r="H66" s="31">
        <v>509566481</v>
      </c>
    </row>
    <row r="67" spans="1:8" ht="18" customHeight="1" x14ac:dyDescent="0.25">
      <c r="A67" s="236" t="s">
        <v>102</v>
      </c>
      <c r="B67" s="32" t="s">
        <v>103</v>
      </c>
      <c r="C67" s="33">
        <v>0</v>
      </c>
      <c r="D67" s="33">
        <v>1137485430</v>
      </c>
      <c r="E67" s="33">
        <v>4408251</v>
      </c>
      <c r="F67" s="33">
        <v>1133077179</v>
      </c>
      <c r="G67" s="33">
        <v>1133077179</v>
      </c>
      <c r="H67" s="33">
        <v>0</v>
      </c>
    </row>
    <row r="68" spans="1:8" ht="18" customHeight="1" x14ac:dyDescent="0.2">
      <c r="A68" s="238">
        <v>190603</v>
      </c>
      <c r="B68" s="29" t="s">
        <v>104</v>
      </c>
      <c r="C68" s="30">
        <v>0</v>
      </c>
      <c r="D68" s="30">
        <v>4408251</v>
      </c>
      <c r="E68" s="30">
        <v>4408251</v>
      </c>
      <c r="F68" s="34">
        <v>0</v>
      </c>
      <c r="G68" s="30">
        <v>0</v>
      </c>
      <c r="H68" s="31">
        <v>0</v>
      </c>
    </row>
    <row r="69" spans="1:8" ht="18" customHeight="1" x14ac:dyDescent="0.2">
      <c r="A69" s="238">
        <v>190690</v>
      </c>
      <c r="B69" s="29" t="s">
        <v>105</v>
      </c>
      <c r="C69" s="30">
        <v>0</v>
      </c>
      <c r="D69" s="30">
        <v>1133077179</v>
      </c>
      <c r="E69" s="30">
        <v>0</v>
      </c>
      <c r="F69" s="34">
        <v>1133077179</v>
      </c>
      <c r="G69" s="30">
        <v>1133077179</v>
      </c>
      <c r="H69" s="31">
        <v>0</v>
      </c>
    </row>
    <row r="70" spans="1:8" ht="18" customHeight="1" x14ac:dyDescent="0.25">
      <c r="A70" s="236" t="s">
        <v>106</v>
      </c>
      <c r="B70" s="32" t="s">
        <v>107</v>
      </c>
      <c r="C70" s="33">
        <v>29234324412</v>
      </c>
      <c r="D70" s="33">
        <v>29544157315</v>
      </c>
      <c r="E70" s="33">
        <v>31639563390</v>
      </c>
      <c r="F70" s="33">
        <v>27138918337</v>
      </c>
      <c r="G70" s="44">
        <v>27138918337</v>
      </c>
      <c r="H70" s="31">
        <v>0</v>
      </c>
    </row>
    <row r="71" spans="1:8" ht="18" customHeight="1" x14ac:dyDescent="0.2">
      <c r="A71" s="238">
        <v>190801</v>
      </c>
      <c r="B71" s="29" t="s">
        <v>108</v>
      </c>
      <c r="C71" s="30">
        <v>29234324412</v>
      </c>
      <c r="D71" s="30">
        <v>29544157315</v>
      </c>
      <c r="E71" s="30">
        <v>31639563390</v>
      </c>
      <c r="F71" s="34">
        <v>27138918337</v>
      </c>
      <c r="G71" s="30">
        <v>27138918337</v>
      </c>
      <c r="H71" s="31">
        <v>0</v>
      </c>
    </row>
    <row r="72" spans="1:8" ht="18" customHeight="1" x14ac:dyDescent="0.25">
      <c r="A72" s="236" t="s">
        <v>109</v>
      </c>
      <c r="B72" s="32" t="s">
        <v>110</v>
      </c>
      <c r="C72" s="33">
        <v>244154697</v>
      </c>
      <c r="D72" s="33">
        <v>14617735226</v>
      </c>
      <c r="E72" s="33">
        <v>166255301</v>
      </c>
      <c r="F72" s="33">
        <v>14695634622</v>
      </c>
      <c r="G72" s="33">
        <v>14695634622</v>
      </c>
      <c r="H72" s="33">
        <v>0</v>
      </c>
    </row>
    <row r="73" spans="1:8" ht="18" customHeight="1" x14ac:dyDescent="0.2">
      <c r="A73" s="238">
        <v>190902</v>
      </c>
      <c r="B73" s="29" t="s">
        <v>111</v>
      </c>
      <c r="C73" s="30">
        <v>244154697</v>
      </c>
      <c r="D73" s="30">
        <v>14617735226</v>
      </c>
      <c r="E73" s="30">
        <v>166255301</v>
      </c>
      <c r="F73" s="34">
        <v>14695634622</v>
      </c>
      <c r="G73" s="30">
        <v>14695634622</v>
      </c>
      <c r="H73" s="31">
        <v>0</v>
      </c>
    </row>
    <row r="74" spans="1:8" ht="18" customHeight="1" x14ac:dyDescent="0.25">
      <c r="A74" s="236" t="s">
        <v>112</v>
      </c>
      <c r="B74" s="32" t="s">
        <v>113</v>
      </c>
      <c r="C74" s="33">
        <v>10849046065</v>
      </c>
      <c r="D74" s="33">
        <v>0</v>
      </c>
      <c r="E74" s="33">
        <v>188694536</v>
      </c>
      <c r="F74" s="33">
        <v>10660351529</v>
      </c>
      <c r="G74" s="33">
        <v>0</v>
      </c>
      <c r="H74" s="33">
        <v>10660351529</v>
      </c>
    </row>
    <row r="75" spans="1:8" ht="18" customHeight="1" x14ac:dyDescent="0.2">
      <c r="A75" s="238">
        <v>197008</v>
      </c>
      <c r="B75" s="29" t="s">
        <v>114</v>
      </c>
      <c r="C75" s="30">
        <v>10849046065</v>
      </c>
      <c r="D75" s="30">
        <v>0</v>
      </c>
      <c r="E75" s="30">
        <v>188694536</v>
      </c>
      <c r="F75" s="34">
        <v>10660351529</v>
      </c>
      <c r="G75" s="30">
        <v>0</v>
      </c>
      <c r="H75" s="31">
        <v>10660351529</v>
      </c>
    </row>
    <row r="76" spans="1:8" ht="18" customHeight="1" x14ac:dyDescent="0.25">
      <c r="A76" s="236" t="s">
        <v>115</v>
      </c>
      <c r="B76" s="32" t="s">
        <v>116</v>
      </c>
      <c r="C76" s="33">
        <v>-9774810057</v>
      </c>
      <c r="D76" s="33">
        <v>188694541</v>
      </c>
      <c r="E76" s="33">
        <v>74256878</v>
      </c>
      <c r="F76" s="33">
        <v>-9660372394</v>
      </c>
      <c r="G76" s="33">
        <v>0</v>
      </c>
      <c r="H76" s="33">
        <v>-9660372394</v>
      </c>
    </row>
    <row r="77" spans="1:8" ht="18" customHeight="1" x14ac:dyDescent="0.2">
      <c r="A77" s="238">
        <v>197508</v>
      </c>
      <c r="B77" s="29" t="s">
        <v>114</v>
      </c>
      <c r="C77" s="30">
        <v>-9774810057</v>
      </c>
      <c r="D77" s="30">
        <v>188694541</v>
      </c>
      <c r="E77" s="30">
        <v>74256878</v>
      </c>
      <c r="F77" s="34">
        <v>-9660372394</v>
      </c>
      <c r="G77" s="30">
        <v>0</v>
      </c>
      <c r="H77" s="31">
        <v>-9660372394</v>
      </c>
    </row>
    <row r="78" spans="1:8" ht="18" customHeight="1" x14ac:dyDescent="0.25">
      <c r="A78" s="236" t="s">
        <v>117</v>
      </c>
      <c r="B78" s="32" t="s">
        <v>118</v>
      </c>
      <c r="C78" s="33">
        <v>393717256</v>
      </c>
      <c r="D78" s="33">
        <v>7825334899</v>
      </c>
      <c r="E78" s="33">
        <v>839445046</v>
      </c>
      <c r="F78" s="33">
        <v>7379607109</v>
      </c>
      <c r="G78" s="33">
        <v>7379607109</v>
      </c>
      <c r="H78" s="33">
        <v>0</v>
      </c>
    </row>
    <row r="79" spans="1:8" ht="18" customHeight="1" x14ac:dyDescent="0.2">
      <c r="A79" s="238" t="s">
        <v>119</v>
      </c>
      <c r="B79" s="29" t="s">
        <v>120</v>
      </c>
      <c r="C79" s="30">
        <v>393717256</v>
      </c>
      <c r="D79" s="30">
        <v>7825334899</v>
      </c>
      <c r="E79" s="30">
        <v>839445046</v>
      </c>
      <c r="F79" s="34">
        <v>7379607109</v>
      </c>
      <c r="G79" s="30">
        <v>7379607109</v>
      </c>
      <c r="H79" s="31">
        <v>0</v>
      </c>
    </row>
    <row r="80" spans="1:8" ht="20.25" customHeight="1" x14ac:dyDescent="0.3">
      <c r="A80" s="234" t="s">
        <v>121</v>
      </c>
      <c r="B80" s="235" t="s">
        <v>122</v>
      </c>
      <c r="C80" s="228">
        <v>213382929194</v>
      </c>
      <c r="D80" s="228">
        <v>939770850817</v>
      </c>
      <c r="E80" s="228">
        <v>924329366361</v>
      </c>
      <c r="F80" s="228">
        <v>197941444738</v>
      </c>
      <c r="G80" s="228">
        <v>178020082391</v>
      </c>
      <c r="H80" s="228">
        <v>19921362347</v>
      </c>
    </row>
    <row r="81" spans="1:8" ht="18" customHeight="1" x14ac:dyDescent="0.25">
      <c r="A81" s="232" t="s">
        <v>123</v>
      </c>
      <c r="B81" s="233" t="s">
        <v>124</v>
      </c>
      <c r="C81" s="226">
        <v>39409143537</v>
      </c>
      <c r="D81" s="226">
        <v>592492383287</v>
      </c>
      <c r="E81" s="226">
        <v>643871741303</v>
      </c>
      <c r="F81" s="226">
        <v>90788501553</v>
      </c>
      <c r="G81" s="226">
        <v>90788501553</v>
      </c>
      <c r="H81" s="226">
        <v>0</v>
      </c>
    </row>
    <row r="82" spans="1:8" ht="18" customHeight="1" x14ac:dyDescent="0.25">
      <c r="A82" s="236" t="s">
        <v>125</v>
      </c>
      <c r="B82" s="32" t="s">
        <v>126</v>
      </c>
      <c r="C82" s="33">
        <v>198600</v>
      </c>
      <c r="D82" s="33">
        <v>541092776336</v>
      </c>
      <c r="E82" s="33">
        <v>577227953902</v>
      </c>
      <c r="F82" s="33">
        <v>36135376166</v>
      </c>
      <c r="G82" s="33">
        <v>36135376166</v>
      </c>
      <c r="H82" s="36">
        <v>0</v>
      </c>
    </row>
    <row r="83" spans="1:8" ht="18" customHeight="1" x14ac:dyDescent="0.2">
      <c r="A83" s="238">
        <v>240101</v>
      </c>
      <c r="B83" s="29" t="s">
        <v>127</v>
      </c>
      <c r="C83" s="30">
        <v>198600</v>
      </c>
      <c r="D83" s="30">
        <v>541092776336</v>
      </c>
      <c r="E83" s="30">
        <v>577227953902</v>
      </c>
      <c r="F83" s="34">
        <v>36135376166</v>
      </c>
      <c r="G83" s="30">
        <v>36135376166</v>
      </c>
      <c r="H83" s="31">
        <v>0</v>
      </c>
    </row>
    <row r="84" spans="1:8" ht="18" customHeight="1" x14ac:dyDescent="0.25">
      <c r="A84" s="236" t="s">
        <v>128</v>
      </c>
      <c r="B84" s="32" t="s">
        <v>129</v>
      </c>
      <c r="C84" s="33">
        <v>15693434896</v>
      </c>
      <c r="D84" s="33">
        <v>8328139332</v>
      </c>
      <c r="E84" s="33">
        <v>12139458775</v>
      </c>
      <c r="F84" s="33">
        <v>19504754339</v>
      </c>
      <c r="G84" s="33">
        <v>19504754339</v>
      </c>
      <c r="H84" s="33">
        <v>0</v>
      </c>
    </row>
    <row r="85" spans="1:8" ht="18" customHeight="1" x14ac:dyDescent="0.2">
      <c r="A85" s="238">
        <v>242401</v>
      </c>
      <c r="B85" s="29" t="s">
        <v>130</v>
      </c>
      <c r="C85" s="30">
        <v>8434550952</v>
      </c>
      <c r="D85" s="30">
        <v>1877874900</v>
      </c>
      <c r="E85" s="30">
        <v>3925401398</v>
      </c>
      <c r="F85" s="34">
        <v>10482077450</v>
      </c>
      <c r="G85" s="30">
        <v>10482077450</v>
      </c>
      <c r="H85" s="31">
        <v>0</v>
      </c>
    </row>
    <row r="86" spans="1:8" ht="18" customHeight="1" x14ac:dyDescent="0.2">
      <c r="A86" s="238">
        <v>242402</v>
      </c>
      <c r="B86" s="29" t="s">
        <v>131</v>
      </c>
      <c r="C86" s="30">
        <v>7258883944</v>
      </c>
      <c r="D86" s="30">
        <v>1591734400</v>
      </c>
      <c r="E86" s="30">
        <v>3321525995</v>
      </c>
      <c r="F86" s="34">
        <v>8988675539</v>
      </c>
      <c r="G86" s="30">
        <v>8988675539</v>
      </c>
      <c r="H86" s="31">
        <v>0</v>
      </c>
    </row>
    <row r="87" spans="1:8" ht="18" customHeight="1" x14ac:dyDescent="0.2">
      <c r="A87" s="238">
        <v>242404</v>
      </c>
      <c r="B87" s="29" t="s">
        <v>132</v>
      </c>
      <c r="C87" s="30">
        <v>0</v>
      </c>
      <c r="D87" s="30">
        <v>133264011</v>
      </c>
      <c r="E87" s="30">
        <v>133264011</v>
      </c>
      <c r="F87" s="34">
        <v>0</v>
      </c>
      <c r="G87" s="30">
        <v>0</v>
      </c>
      <c r="H87" s="31">
        <v>0</v>
      </c>
    </row>
    <row r="88" spans="1:8" ht="18" customHeight="1" x14ac:dyDescent="0.2">
      <c r="A88" s="238">
        <v>242405</v>
      </c>
      <c r="B88" s="29" t="s">
        <v>133</v>
      </c>
      <c r="C88" s="30">
        <v>0</v>
      </c>
      <c r="D88" s="30">
        <v>4585344890</v>
      </c>
      <c r="E88" s="30">
        <v>4619346240</v>
      </c>
      <c r="F88" s="34">
        <v>34001350</v>
      </c>
      <c r="G88" s="30">
        <v>34001350</v>
      </c>
      <c r="H88" s="31">
        <v>0</v>
      </c>
    </row>
    <row r="89" spans="1:8" ht="18" customHeight="1" x14ac:dyDescent="0.2">
      <c r="A89" s="238">
        <v>242408</v>
      </c>
      <c r="B89" s="29" t="s">
        <v>134</v>
      </c>
      <c r="C89" s="30">
        <v>0</v>
      </c>
      <c r="D89" s="30">
        <v>17774915</v>
      </c>
      <c r="E89" s="30">
        <v>17774915</v>
      </c>
      <c r="F89" s="34">
        <v>0</v>
      </c>
      <c r="G89" s="30">
        <v>0</v>
      </c>
      <c r="H89" s="31">
        <v>0</v>
      </c>
    </row>
    <row r="90" spans="1:8" ht="18" customHeight="1" x14ac:dyDescent="0.2">
      <c r="A90" s="238">
        <v>242411</v>
      </c>
      <c r="B90" s="29" t="s">
        <v>135</v>
      </c>
      <c r="C90" s="30">
        <v>0</v>
      </c>
      <c r="D90" s="30">
        <v>37133853</v>
      </c>
      <c r="E90" s="30">
        <v>37133853</v>
      </c>
      <c r="F90" s="34">
        <v>0</v>
      </c>
      <c r="G90" s="30">
        <v>0</v>
      </c>
      <c r="H90" s="31">
        <v>0</v>
      </c>
    </row>
    <row r="91" spans="1:8" ht="18" customHeight="1" x14ac:dyDescent="0.2">
      <c r="A91" s="238">
        <v>242413</v>
      </c>
      <c r="B91" s="29" t="s">
        <v>136</v>
      </c>
      <c r="C91" s="30">
        <v>0</v>
      </c>
      <c r="D91" s="30">
        <v>85012363</v>
      </c>
      <c r="E91" s="30">
        <v>85012363</v>
      </c>
      <c r="F91" s="34">
        <v>0</v>
      </c>
      <c r="G91" s="30">
        <v>0</v>
      </c>
      <c r="H91" s="31">
        <v>0</v>
      </c>
    </row>
    <row r="92" spans="1:8" ht="18" customHeight="1" x14ac:dyDescent="0.25">
      <c r="A92" s="236" t="s">
        <v>137</v>
      </c>
      <c r="B92" s="32" t="s">
        <v>138</v>
      </c>
      <c r="C92" s="33">
        <v>96683</v>
      </c>
      <c r="D92" s="33">
        <v>12370976222</v>
      </c>
      <c r="E92" s="33">
        <v>13648070313</v>
      </c>
      <c r="F92" s="33">
        <v>1277190774</v>
      </c>
      <c r="G92" s="33">
        <v>1277190774</v>
      </c>
      <c r="H92" s="36">
        <v>0</v>
      </c>
    </row>
    <row r="93" spans="1:8" ht="18" customHeight="1" x14ac:dyDescent="0.2">
      <c r="A93" s="238">
        <v>243603</v>
      </c>
      <c r="B93" s="29" t="s">
        <v>139</v>
      </c>
      <c r="C93" s="30">
        <v>0</v>
      </c>
      <c r="D93" s="30">
        <v>192594998</v>
      </c>
      <c r="E93" s="30">
        <v>248362564</v>
      </c>
      <c r="F93" s="34">
        <v>55767566</v>
      </c>
      <c r="G93" s="30">
        <v>55767566</v>
      </c>
      <c r="H93" s="31">
        <v>0</v>
      </c>
    </row>
    <row r="94" spans="1:8" ht="18" customHeight="1" x14ac:dyDescent="0.2">
      <c r="A94" s="238">
        <v>243605</v>
      </c>
      <c r="B94" s="29" t="s">
        <v>141</v>
      </c>
      <c r="C94" s="30">
        <v>0</v>
      </c>
      <c r="D94" s="30">
        <v>1523202448</v>
      </c>
      <c r="E94" s="30">
        <v>1689262580</v>
      </c>
      <c r="F94" s="34">
        <v>166060132</v>
      </c>
      <c r="G94" s="30">
        <v>166060132</v>
      </c>
      <c r="H94" s="31">
        <v>0</v>
      </c>
    </row>
    <row r="95" spans="1:8" ht="18" customHeight="1" x14ac:dyDescent="0.2">
      <c r="A95" s="238">
        <v>243606</v>
      </c>
      <c r="B95" s="29" t="s">
        <v>100</v>
      </c>
      <c r="C95" s="30">
        <v>0</v>
      </c>
      <c r="D95" s="30">
        <v>98827645</v>
      </c>
      <c r="E95" s="30">
        <v>99323833</v>
      </c>
      <c r="F95" s="34">
        <v>496188</v>
      </c>
      <c r="G95" s="30">
        <v>496188</v>
      </c>
      <c r="H95" s="31">
        <v>0</v>
      </c>
    </row>
    <row r="96" spans="1:8" ht="18" customHeight="1" x14ac:dyDescent="0.2">
      <c r="A96" s="238">
        <v>243608</v>
      </c>
      <c r="B96" s="29" t="s">
        <v>142</v>
      </c>
      <c r="C96" s="30">
        <v>0</v>
      </c>
      <c r="D96" s="30">
        <v>448790132</v>
      </c>
      <c r="E96" s="30">
        <v>569748876</v>
      </c>
      <c r="F96" s="34">
        <v>120958744</v>
      </c>
      <c r="G96" s="30">
        <v>120958744</v>
      </c>
      <c r="H96" s="31">
        <v>0</v>
      </c>
    </row>
    <row r="97" spans="1:8" ht="18" customHeight="1" x14ac:dyDescent="0.2">
      <c r="A97" s="241">
        <v>243615</v>
      </c>
      <c r="B97" s="29" t="s">
        <v>143</v>
      </c>
      <c r="C97" s="30">
        <v>0</v>
      </c>
      <c r="D97" s="30">
        <v>2267927723</v>
      </c>
      <c r="E97" s="30">
        <v>2376838957</v>
      </c>
      <c r="F97" s="34">
        <v>108911234</v>
      </c>
      <c r="G97" s="30">
        <v>108911234</v>
      </c>
      <c r="H97" s="31">
        <v>0</v>
      </c>
    </row>
    <row r="98" spans="1:8" ht="18" customHeight="1" x14ac:dyDescent="0.2">
      <c r="A98" s="238">
        <v>243625</v>
      </c>
      <c r="B98" s="29" t="s">
        <v>144</v>
      </c>
      <c r="C98" s="30">
        <v>0</v>
      </c>
      <c r="D98" s="30">
        <v>814943107</v>
      </c>
      <c r="E98" s="30">
        <v>951615064</v>
      </c>
      <c r="F98" s="34">
        <v>136671957</v>
      </c>
      <c r="G98" s="30">
        <v>136671957</v>
      </c>
      <c r="H98" s="31">
        <v>0</v>
      </c>
    </row>
    <row r="99" spans="1:8" ht="18" customHeight="1" x14ac:dyDescent="0.2">
      <c r="A99" s="238">
        <v>243626</v>
      </c>
      <c r="B99" s="29" t="s">
        <v>145</v>
      </c>
      <c r="C99" s="30">
        <v>0</v>
      </c>
      <c r="D99" s="30">
        <v>25465608</v>
      </c>
      <c r="E99" s="30">
        <v>33792679</v>
      </c>
      <c r="F99" s="34">
        <v>8327071</v>
      </c>
      <c r="G99" s="30">
        <v>8327071</v>
      </c>
      <c r="H99" s="31">
        <v>0</v>
      </c>
    </row>
    <row r="100" spans="1:8" ht="18" customHeight="1" x14ac:dyDescent="0.2">
      <c r="A100" s="238">
        <v>243627</v>
      </c>
      <c r="B100" s="29" t="s">
        <v>146</v>
      </c>
      <c r="C100" s="30">
        <v>24658</v>
      </c>
      <c r="D100" s="30">
        <v>1519763632</v>
      </c>
      <c r="E100" s="30">
        <v>1632000408</v>
      </c>
      <c r="F100" s="34">
        <v>112261434</v>
      </c>
      <c r="G100" s="30">
        <v>112261434</v>
      </c>
      <c r="H100" s="31">
        <v>0</v>
      </c>
    </row>
    <row r="101" spans="1:8" ht="18" customHeight="1" x14ac:dyDescent="0.2">
      <c r="A101" s="238">
        <v>243690</v>
      </c>
      <c r="B101" s="29" t="s">
        <v>147</v>
      </c>
      <c r="C101" s="30">
        <v>72025</v>
      </c>
      <c r="D101" s="30">
        <v>5479460929</v>
      </c>
      <c r="E101" s="30">
        <v>6047125352</v>
      </c>
      <c r="F101" s="34">
        <v>567736448</v>
      </c>
      <c r="G101" s="30">
        <v>567736448</v>
      </c>
      <c r="H101" s="31">
        <v>0</v>
      </c>
    </row>
    <row r="102" spans="1:8" ht="18" customHeight="1" x14ac:dyDescent="0.25">
      <c r="A102" s="236" t="s">
        <v>148</v>
      </c>
      <c r="B102" s="37" t="s">
        <v>149</v>
      </c>
      <c r="C102" s="38">
        <v>2360530</v>
      </c>
      <c r="D102" s="38">
        <v>0</v>
      </c>
      <c r="E102" s="38">
        <v>982732</v>
      </c>
      <c r="F102" s="38">
        <v>3343262</v>
      </c>
      <c r="G102" s="38">
        <v>3343262</v>
      </c>
      <c r="H102" s="38">
        <v>0</v>
      </c>
    </row>
    <row r="103" spans="1:8" ht="18" customHeight="1" x14ac:dyDescent="0.2">
      <c r="A103" s="238">
        <v>244023</v>
      </c>
      <c r="B103" s="39" t="s">
        <v>150</v>
      </c>
      <c r="C103" s="30">
        <v>0</v>
      </c>
      <c r="D103" s="30">
        <v>0</v>
      </c>
      <c r="E103" s="30">
        <v>982732</v>
      </c>
      <c r="F103" s="40">
        <v>982732</v>
      </c>
      <c r="G103" s="41">
        <v>982732</v>
      </c>
      <c r="H103" s="42">
        <v>0</v>
      </c>
    </row>
    <row r="104" spans="1:8" ht="18" customHeight="1" x14ac:dyDescent="0.2">
      <c r="A104" s="238" t="s">
        <v>151</v>
      </c>
      <c r="B104" s="39" t="s">
        <v>152</v>
      </c>
      <c r="C104" s="30">
        <v>2360530</v>
      </c>
      <c r="D104" s="30">
        <v>0</v>
      </c>
      <c r="E104" s="30">
        <v>0</v>
      </c>
      <c r="F104" s="40">
        <v>2360530</v>
      </c>
      <c r="G104" s="41">
        <v>2360530</v>
      </c>
      <c r="H104" s="42">
        <v>0</v>
      </c>
    </row>
    <row r="105" spans="1:8" ht="18" customHeight="1" x14ac:dyDescent="0.25">
      <c r="A105" s="236" t="s">
        <v>153</v>
      </c>
      <c r="B105" s="32" t="s">
        <v>154</v>
      </c>
      <c r="C105" s="33">
        <v>21382363154</v>
      </c>
      <c r="D105" s="33">
        <v>18949942624</v>
      </c>
      <c r="E105" s="33">
        <v>28419699787</v>
      </c>
      <c r="F105" s="33">
        <v>30852120317</v>
      </c>
      <c r="G105" s="33">
        <v>30852120317</v>
      </c>
      <c r="H105" s="33">
        <v>0</v>
      </c>
    </row>
    <row r="106" spans="1:8" ht="18" customHeight="1" x14ac:dyDescent="0.2">
      <c r="A106" s="238">
        <v>246002</v>
      </c>
      <c r="B106" s="39" t="s">
        <v>155</v>
      </c>
      <c r="C106" s="30">
        <v>21382363154</v>
      </c>
      <c r="D106" s="30">
        <v>18949942624</v>
      </c>
      <c r="E106" s="30">
        <v>28419699787</v>
      </c>
      <c r="F106" s="34">
        <v>30852120317</v>
      </c>
      <c r="G106" s="30">
        <v>30852120317</v>
      </c>
      <c r="H106" s="31">
        <v>0</v>
      </c>
    </row>
    <row r="107" spans="1:8" ht="18" customHeight="1" x14ac:dyDescent="0.25">
      <c r="A107" s="236" t="s">
        <v>156</v>
      </c>
      <c r="B107" s="32" t="s">
        <v>157</v>
      </c>
      <c r="C107" s="33">
        <v>2330689674</v>
      </c>
      <c r="D107" s="33">
        <v>11750548773</v>
      </c>
      <c r="E107" s="33">
        <v>12435575794</v>
      </c>
      <c r="F107" s="33">
        <v>3015716695</v>
      </c>
      <c r="G107" s="33">
        <v>3015716695</v>
      </c>
      <c r="H107" s="33">
        <v>0</v>
      </c>
    </row>
    <row r="108" spans="1:8" ht="18" customHeight="1" x14ac:dyDescent="0.2">
      <c r="A108" s="238">
        <v>249013</v>
      </c>
      <c r="B108" s="39" t="s">
        <v>158</v>
      </c>
      <c r="C108" s="30">
        <v>749999</v>
      </c>
      <c r="D108" s="30">
        <v>193930737</v>
      </c>
      <c r="E108" s="30">
        <v>193180738</v>
      </c>
      <c r="F108" s="34">
        <v>0</v>
      </c>
      <c r="G108" s="30">
        <v>0</v>
      </c>
      <c r="H108" s="31">
        <v>0</v>
      </c>
    </row>
    <row r="109" spans="1:8" ht="18" customHeight="1" x14ac:dyDescent="0.2">
      <c r="A109" s="238">
        <v>249034</v>
      </c>
      <c r="B109" s="39" t="s">
        <v>159</v>
      </c>
      <c r="C109" s="30">
        <v>205411900</v>
      </c>
      <c r="D109" s="30">
        <v>647084100</v>
      </c>
      <c r="E109" s="30">
        <v>673813700</v>
      </c>
      <c r="F109" s="34">
        <v>232141500</v>
      </c>
      <c r="G109" s="30">
        <v>232141500</v>
      </c>
      <c r="H109" s="31">
        <v>0</v>
      </c>
    </row>
    <row r="110" spans="1:8" ht="18" customHeight="1" x14ac:dyDescent="0.2">
      <c r="A110" s="238">
        <v>249040</v>
      </c>
      <c r="B110" s="39" t="s">
        <v>160</v>
      </c>
      <c r="C110" s="30">
        <v>1529207294</v>
      </c>
      <c r="D110" s="30">
        <v>9395919614</v>
      </c>
      <c r="E110" s="30">
        <v>9640575547</v>
      </c>
      <c r="F110" s="34">
        <v>1773863227</v>
      </c>
      <c r="G110" s="30">
        <v>1773863227</v>
      </c>
      <c r="H110" s="31">
        <v>0</v>
      </c>
    </row>
    <row r="111" spans="1:8" ht="18" customHeight="1" x14ac:dyDescent="0.2">
      <c r="A111" s="238">
        <v>249050</v>
      </c>
      <c r="B111" s="39" t="s">
        <v>161</v>
      </c>
      <c r="C111" s="30">
        <v>479027500</v>
      </c>
      <c r="D111" s="30">
        <v>1509064600</v>
      </c>
      <c r="E111" s="30">
        <v>1571320100</v>
      </c>
      <c r="F111" s="34">
        <v>541283000</v>
      </c>
      <c r="G111" s="30">
        <v>541283000</v>
      </c>
      <c r="H111" s="31">
        <v>0</v>
      </c>
    </row>
    <row r="112" spans="1:8" ht="18" customHeight="1" x14ac:dyDescent="0.2">
      <c r="A112" s="238">
        <v>249053</v>
      </c>
      <c r="B112" s="39" t="s">
        <v>140</v>
      </c>
      <c r="C112" s="30">
        <v>116292981</v>
      </c>
      <c r="D112" s="30">
        <v>4549722</v>
      </c>
      <c r="E112" s="30">
        <v>55319309</v>
      </c>
      <c r="F112" s="34">
        <v>167062568</v>
      </c>
      <c r="G112" s="30">
        <v>167062568</v>
      </c>
      <c r="H112" s="31">
        <v>0</v>
      </c>
    </row>
    <row r="113" spans="1:8" ht="18" customHeight="1" x14ac:dyDescent="0.2">
      <c r="A113" s="238" t="s">
        <v>492</v>
      </c>
      <c r="B113" s="39" t="s">
        <v>493</v>
      </c>
      <c r="C113" s="30">
        <v>0</v>
      </c>
      <c r="D113" s="30">
        <v>0</v>
      </c>
      <c r="E113" s="30">
        <v>301366400</v>
      </c>
      <c r="F113" s="34">
        <v>301366400</v>
      </c>
      <c r="G113" s="30">
        <v>301366400</v>
      </c>
      <c r="H113" s="31">
        <v>0</v>
      </c>
    </row>
    <row r="114" spans="1:8" ht="18" customHeight="1" x14ac:dyDescent="0.25">
      <c r="A114" s="232" t="s">
        <v>162</v>
      </c>
      <c r="B114" s="242" t="s">
        <v>163</v>
      </c>
      <c r="C114" s="226">
        <v>70752114950</v>
      </c>
      <c r="D114" s="226">
        <v>136383731152</v>
      </c>
      <c r="E114" s="226">
        <v>138019804575</v>
      </c>
      <c r="F114" s="226">
        <v>72388188373</v>
      </c>
      <c r="G114" s="226">
        <v>52466826026</v>
      </c>
      <c r="H114" s="226">
        <v>19921362347</v>
      </c>
    </row>
    <row r="115" spans="1:8" ht="18" customHeight="1" x14ac:dyDescent="0.25">
      <c r="A115" s="236" t="s">
        <v>164</v>
      </c>
      <c r="B115" s="32" t="s">
        <v>165</v>
      </c>
      <c r="C115" s="33">
        <v>63045333617</v>
      </c>
      <c r="D115" s="33">
        <v>134582338753</v>
      </c>
      <c r="E115" s="33">
        <v>122547904880</v>
      </c>
      <c r="F115" s="33">
        <v>51010899744</v>
      </c>
      <c r="G115" s="33">
        <v>51010899744</v>
      </c>
      <c r="H115" s="33">
        <v>0</v>
      </c>
    </row>
    <row r="116" spans="1:8" ht="18" customHeight="1" x14ac:dyDescent="0.2">
      <c r="A116" s="238">
        <v>251101</v>
      </c>
      <c r="B116" s="29" t="s">
        <v>166</v>
      </c>
      <c r="C116" s="30">
        <v>0</v>
      </c>
      <c r="D116" s="30">
        <v>39113197243</v>
      </c>
      <c r="E116" s="30">
        <v>39154265495</v>
      </c>
      <c r="F116" s="34">
        <v>41068252</v>
      </c>
      <c r="G116" s="30">
        <v>41068252</v>
      </c>
      <c r="H116" s="31">
        <v>0</v>
      </c>
    </row>
    <row r="117" spans="1:8" ht="18" customHeight="1" x14ac:dyDescent="0.2">
      <c r="A117" s="238">
        <v>251102</v>
      </c>
      <c r="B117" s="29" t="s">
        <v>167</v>
      </c>
      <c r="C117" s="30">
        <v>4997979792</v>
      </c>
      <c r="D117" s="30">
        <v>6929409625</v>
      </c>
      <c r="E117" s="30">
        <v>19266971858</v>
      </c>
      <c r="F117" s="34">
        <v>17335542025</v>
      </c>
      <c r="G117" s="30">
        <v>17335542025</v>
      </c>
      <c r="H117" s="31">
        <v>0</v>
      </c>
    </row>
    <row r="118" spans="1:8" ht="18" customHeight="1" x14ac:dyDescent="0.2">
      <c r="A118" s="238">
        <v>251103</v>
      </c>
      <c r="B118" s="29" t="s">
        <v>168</v>
      </c>
      <c r="C118" s="30">
        <v>678662749</v>
      </c>
      <c r="D118" s="30">
        <v>1253104230</v>
      </c>
      <c r="E118" s="30">
        <v>2272716882</v>
      </c>
      <c r="F118" s="34">
        <v>1698275401</v>
      </c>
      <c r="G118" s="30">
        <v>1698275401</v>
      </c>
      <c r="H118" s="31">
        <v>0</v>
      </c>
    </row>
    <row r="119" spans="1:8" ht="18" customHeight="1" x14ac:dyDescent="0.2">
      <c r="A119" s="238">
        <v>251104</v>
      </c>
      <c r="B119" s="29" t="s">
        <v>169</v>
      </c>
      <c r="C119" s="30">
        <v>10999784132</v>
      </c>
      <c r="D119" s="30">
        <v>8605069668</v>
      </c>
      <c r="E119" s="30">
        <v>11497514254</v>
      </c>
      <c r="F119" s="34">
        <v>13892228718</v>
      </c>
      <c r="G119" s="30">
        <v>13892228718</v>
      </c>
      <c r="H119" s="31">
        <v>0</v>
      </c>
    </row>
    <row r="120" spans="1:8" ht="18" customHeight="1" x14ac:dyDescent="0.2">
      <c r="A120" s="238">
        <v>251105</v>
      </c>
      <c r="B120" s="29" t="s">
        <v>170</v>
      </c>
      <c r="C120" s="30">
        <v>7995625174</v>
      </c>
      <c r="D120" s="30">
        <v>6358184529</v>
      </c>
      <c r="E120" s="30">
        <v>10022627637</v>
      </c>
      <c r="F120" s="34">
        <v>11660068282</v>
      </c>
      <c r="G120" s="30">
        <v>11660068282</v>
      </c>
      <c r="H120" s="31">
        <v>0</v>
      </c>
    </row>
    <row r="121" spans="1:8" ht="18" customHeight="1" x14ac:dyDescent="0.2">
      <c r="A121" s="238">
        <v>251106</v>
      </c>
      <c r="B121" s="29" t="s">
        <v>171</v>
      </c>
      <c r="C121" s="30">
        <v>12773540189</v>
      </c>
      <c r="D121" s="30">
        <v>23149504164</v>
      </c>
      <c r="E121" s="30">
        <v>10375963975</v>
      </c>
      <c r="F121" s="34">
        <v>0</v>
      </c>
      <c r="G121" s="30">
        <v>0</v>
      </c>
      <c r="H121" s="31">
        <v>0</v>
      </c>
    </row>
    <row r="122" spans="1:8" ht="18" customHeight="1" x14ac:dyDescent="0.2">
      <c r="A122" s="238">
        <v>251107</v>
      </c>
      <c r="B122" s="29" t="s">
        <v>172</v>
      </c>
      <c r="C122" s="30">
        <v>21554343148</v>
      </c>
      <c r="D122" s="30">
        <v>38457748424</v>
      </c>
      <c r="E122" s="30">
        <v>16903405276</v>
      </c>
      <c r="F122" s="34">
        <v>0</v>
      </c>
      <c r="G122" s="30">
        <v>0</v>
      </c>
      <c r="H122" s="31">
        <v>0</v>
      </c>
    </row>
    <row r="123" spans="1:8" ht="18" customHeight="1" x14ac:dyDescent="0.2">
      <c r="A123" s="238">
        <v>251109</v>
      </c>
      <c r="B123" s="29" t="s">
        <v>173</v>
      </c>
      <c r="C123" s="30">
        <v>765625433</v>
      </c>
      <c r="D123" s="30">
        <v>609804870</v>
      </c>
      <c r="E123" s="30">
        <v>2654423000</v>
      </c>
      <c r="F123" s="34">
        <v>2810243563</v>
      </c>
      <c r="G123" s="30">
        <v>2810243563</v>
      </c>
      <c r="H123" s="31">
        <v>0</v>
      </c>
    </row>
    <row r="124" spans="1:8" ht="18" customHeight="1" x14ac:dyDescent="0.2">
      <c r="A124" s="238">
        <v>251111</v>
      </c>
      <c r="B124" s="29" t="s">
        <v>174</v>
      </c>
      <c r="C124" s="30">
        <v>75540900</v>
      </c>
      <c r="D124" s="30">
        <v>226897400</v>
      </c>
      <c r="E124" s="30">
        <v>227266300</v>
      </c>
      <c r="F124" s="34">
        <v>75909800</v>
      </c>
      <c r="G124" s="30">
        <v>75909800</v>
      </c>
      <c r="H124" s="31">
        <v>0</v>
      </c>
    </row>
    <row r="125" spans="1:8" ht="18" customHeight="1" x14ac:dyDescent="0.2">
      <c r="A125" s="238">
        <v>251122</v>
      </c>
      <c r="B125" s="29" t="s">
        <v>175</v>
      </c>
      <c r="C125" s="30">
        <v>1558392000</v>
      </c>
      <c r="D125" s="30">
        <v>4772734000</v>
      </c>
      <c r="E125" s="30">
        <v>4899298875</v>
      </c>
      <c r="F125" s="34">
        <v>1684956875</v>
      </c>
      <c r="G125" s="30">
        <v>1684956875</v>
      </c>
      <c r="H125" s="31">
        <v>0</v>
      </c>
    </row>
    <row r="126" spans="1:8" ht="18" customHeight="1" x14ac:dyDescent="0.2">
      <c r="A126" s="238">
        <v>251123</v>
      </c>
      <c r="B126" s="29" t="s">
        <v>176</v>
      </c>
      <c r="C126" s="30">
        <v>1098496900</v>
      </c>
      <c r="D126" s="30">
        <v>3382401100</v>
      </c>
      <c r="E126" s="30">
        <v>3478030228</v>
      </c>
      <c r="F126" s="34">
        <v>1194126028</v>
      </c>
      <c r="G126" s="30">
        <v>1194126028</v>
      </c>
      <c r="H126" s="31">
        <v>0</v>
      </c>
    </row>
    <row r="127" spans="1:8" ht="18" customHeight="1" x14ac:dyDescent="0.2">
      <c r="A127" s="238">
        <v>251124</v>
      </c>
      <c r="B127" s="29" t="s">
        <v>177</v>
      </c>
      <c r="C127" s="30">
        <v>547343200</v>
      </c>
      <c r="D127" s="30">
        <v>1724283500</v>
      </c>
      <c r="E127" s="30">
        <v>1795421100</v>
      </c>
      <c r="F127" s="34">
        <v>618480800</v>
      </c>
      <c r="G127" s="30">
        <v>618480800</v>
      </c>
      <c r="H127" s="31">
        <v>0</v>
      </c>
    </row>
    <row r="128" spans="1:8" ht="18" customHeight="1" x14ac:dyDescent="0.25">
      <c r="A128" s="236" t="s">
        <v>178</v>
      </c>
      <c r="B128" s="32" t="s">
        <v>179</v>
      </c>
      <c r="C128" s="33">
        <v>7706781333</v>
      </c>
      <c r="D128" s="33">
        <v>1801392399</v>
      </c>
      <c r="E128" s="33">
        <v>15471899695</v>
      </c>
      <c r="F128" s="33">
        <v>21377288629</v>
      </c>
      <c r="G128" s="33">
        <v>1455926282</v>
      </c>
      <c r="H128" s="36">
        <v>19921362347</v>
      </c>
    </row>
    <row r="129" spans="1:8" ht="18" customHeight="1" x14ac:dyDescent="0.2">
      <c r="A129" s="238">
        <v>251204</v>
      </c>
      <c r="B129" s="29" t="s">
        <v>180</v>
      </c>
      <c r="C129" s="30">
        <v>0</v>
      </c>
      <c r="D129" s="30">
        <v>1612019505</v>
      </c>
      <c r="E129" s="30">
        <v>12874468544</v>
      </c>
      <c r="F129" s="34">
        <v>11262449039</v>
      </c>
      <c r="G129" s="30"/>
      <c r="H129" s="31">
        <v>11262449039</v>
      </c>
    </row>
    <row r="130" spans="1:8" ht="18" customHeight="1" x14ac:dyDescent="0.2">
      <c r="A130" s="238">
        <v>251290</v>
      </c>
      <c r="B130" s="29" t="s">
        <v>181</v>
      </c>
      <c r="C130" s="30">
        <v>7706781333</v>
      </c>
      <c r="D130" s="30">
        <v>189372894</v>
      </c>
      <c r="E130" s="30">
        <v>2597431151</v>
      </c>
      <c r="F130" s="34">
        <v>10114839590</v>
      </c>
      <c r="G130" s="30">
        <v>1455926282</v>
      </c>
      <c r="H130" s="31">
        <v>8658913308</v>
      </c>
    </row>
    <row r="131" spans="1:8" ht="18" customHeight="1" x14ac:dyDescent="0.25">
      <c r="A131" s="232" t="s">
        <v>182</v>
      </c>
      <c r="B131" s="242" t="s">
        <v>183</v>
      </c>
      <c r="C131" s="226">
        <v>13327549548</v>
      </c>
      <c r="D131" s="226">
        <v>12576168205</v>
      </c>
      <c r="E131" s="226">
        <v>12864602771</v>
      </c>
      <c r="F131" s="226">
        <v>13615984114</v>
      </c>
      <c r="G131" s="226">
        <v>13615984114</v>
      </c>
      <c r="H131" s="226">
        <v>0</v>
      </c>
    </row>
    <row r="132" spans="1:8" ht="18" customHeight="1" x14ac:dyDescent="0.25">
      <c r="A132" s="236" t="s">
        <v>184</v>
      </c>
      <c r="B132" s="32" t="s">
        <v>185</v>
      </c>
      <c r="C132" s="33">
        <v>13327549548</v>
      </c>
      <c r="D132" s="33">
        <v>12576168205</v>
      </c>
      <c r="E132" s="33">
        <v>12864602771</v>
      </c>
      <c r="F132" s="33">
        <v>13615984114</v>
      </c>
      <c r="G132" s="33">
        <v>13615984114</v>
      </c>
      <c r="H132" s="33">
        <v>0</v>
      </c>
    </row>
    <row r="133" spans="1:8" ht="18" customHeight="1" x14ac:dyDescent="0.2">
      <c r="A133" s="238">
        <v>270103</v>
      </c>
      <c r="B133" s="29" t="s">
        <v>186</v>
      </c>
      <c r="C133" s="30">
        <v>13284425854</v>
      </c>
      <c r="D133" s="30">
        <v>12533044511</v>
      </c>
      <c r="E133" s="30">
        <v>12822410754</v>
      </c>
      <c r="F133" s="34">
        <v>13573792097</v>
      </c>
      <c r="G133" s="30">
        <v>13573792097</v>
      </c>
      <c r="H133" s="31">
        <v>0</v>
      </c>
    </row>
    <row r="134" spans="1:8" ht="18" customHeight="1" x14ac:dyDescent="0.2">
      <c r="A134" s="238">
        <v>270105</v>
      </c>
      <c r="B134" s="29" t="s">
        <v>187</v>
      </c>
      <c r="C134" s="30">
        <v>43123694</v>
      </c>
      <c r="D134" s="30">
        <v>43123694</v>
      </c>
      <c r="E134" s="30">
        <v>42192017</v>
      </c>
      <c r="F134" s="34">
        <v>42192017</v>
      </c>
      <c r="G134" s="30">
        <v>42192017</v>
      </c>
      <c r="H134" s="31">
        <v>0</v>
      </c>
    </row>
    <row r="135" spans="1:8" ht="18" customHeight="1" x14ac:dyDescent="0.25">
      <c r="A135" s="232" t="s">
        <v>188</v>
      </c>
      <c r="B135" s="233" t="s">
        <v>189</v>
      </c>
      <c r="C135" s="226">
        <v>89894121159</v>
      </c>
      <c r="D135" s="226">
        <v>198318568173</v>
      </c>
      <c r="E135" s="226">
        <v>129573217712</v>
      </c>
      <c r="F135" s="226">
        <v>21148770698</v>
      </c>
      <c r="G135" s="226">
        <v>21148770698</v>
      </c>
      <c r="H135" s="226">
        <v>0</v>
      </c>
    </row>
    <row r="136" spans="1:8" ht="18" customHeight="1" x14ac:dyDescent="0.25">
      <c r="A136" s="236" t="s">
        <v>190</v>
      </c>
      <c r="B136" s="32" t="s">
        <v>191</v>
      </c>
      <c r="C136" s="33">
        <v>89894121159</v>
      </c>
      <c r="D136" s="33">
        <v>198318568173</v>
      </c>
      <c r="E136" s="33">
        <v>129573217712</v>
      </c>
      <c r="F136" s="33">
        <v>21148770698</v>
      </c>
      <c r="G136" s="33">
        <v>21148770698</v>
      </c>
      <c r="H136" s="33">
        <v>0</v>
      </c>
    </row>
    <row r="137" spans="1:8" ht="18" customHeight="1" x14ac:dyDescent="0.2">
      <c r="A137" s="238">
        <v>290201</v>
      </c>
      <c r="B137" s="29" t="s">
        <v>108</v>
      </c>
      <c r="C137" s="30">
        <v>89894121159</v>
      </c>
      <c r="D137" s="30">
        <v>198318568173</v>
      </c>
      <c r="E137" s="30">
        <v>129573217712</v>
      </c>
      <c r="F137" s="34">
        <v>21148770698</v>
      </c>
      <c r="G137" s="30">
        <v>21148770698</v>
      </c>
      <c r="H137" s="31">
        <v>0</v>
      </c>
    </row>
    <row r="138" spans="1:8" ht="18" customHeight="1" x14ac:dyDescent="0.3">
      <c r="A138" s="234" t="s">
        <v>192</v>
      </c>
      <c r="B138" s="235" t="s">
        <v>193</v>
      </c>
      <c r="C138" s="228">
        <v>190888168230</v>
      </c>
      <c r="D138" s="228">
        <v>40265938903</v>
      </c>
      <c r="E138" s="228">
        <v>1876719939</v>
      </c>
      <c r="F138" s="228">
        <v>152498949266</v>
      </c>
      <c r="G138" s="228">
        <v>0</v>
      </c>
      <c r="H138" s="228">
        <v>152498949266</v>
      </c>
    </row>
    <row r="139" spans="1:8" ht="18" customHeight="1" x14ac:dyDescent="0.25">
      <c r="A139" s="232" t="s">
        <v>194</v>
      </c>
      <c r="B139" s="233" t="s">
        <v>195</v>
      </c>
      <c r="C139" s="226">
        <v>190888168230</v>
      </c>
      <c r="D139" s="226">
        <v>40265938903</v>
      </c>
      <c r="E139" s="226">
        <v>1876719939</v>
      </c>
      <c r="F139" s="226">
        <v>152498949266</v>
      </c>
      <c r="G139" s="226">
        <v>0</v>
      </c>
      <c r="H139" s="226">
        <v>152498949266</v>
      </c>
    </row>
    <row r="140" spans="1:8" ht="18" customHeight="1" x14ac:dyDescent="0.25">
      <c r="A140" s="236" t="s">
        <v>196</v>
      </c>
      <c r="B140" s="32" t="s">
        <v>197</v>
      </c>
      <c r="C140" s="33">
        <v>22612118715</v>
      </c>
      <c r="D140" s="33">
        <v>0</v>
      </c>
      <c r="E140" s="33">
        <v>0</v>
      </c>
      <c r="F140" s="33">
        <v>22612118715</v>
      </c>
      <c r="G140" s="33">
        <v>0</v>
      </c>
      <c r="H140" s="33">
        <v>22612118715</v>
      </c>
    </row>
    <row r="141" spans="1:8" ht="18" customHeight="1" x14ac:dyDescent="0.2">
      <c r="A141" s="238">
        <v>310506</v>
      </c>
      <c r="B141" s="29" t="s">
        <v>198</v>
      </c>
      <c r="C141" s="30">
        <v>22612118715</v>
      </c>
      <c r="D141" s="30">
        <v>0</v>
      </c>
      <c r="E141" s="30">
        <v>0</v>
      </c>
      <c r="F141" s="34">
        <v>22612118715</v>
      </c>
      <c r="G141" s="34">
        <v>0</v>
      </c>
      <c r="H141" s="31">
        <v>22612118715</v>
      </c>
    </row>
    <row r="142" spans="1:8" ht="18" customHeight="1" x14ac:dyDescent="0.25">
      <c r="A142" s="236" t="s">
        <v>199</v>
      </c>
      <c r="B142" s="32" t="s">
        <v>200</v>
      </c>
      <c r="C142" s="33">
        <v>168276049515</v>
      </c>
      <c r="D142" s="33">
        <v>1643214066</v>
      </c>
      <c r="E142" s="33">
        <v>1876719939</v>
      </c>
      <c r="F142" s="33">
        <v>168509555388</v>
      </c>
      <c r="G142" s="33"/>
      <c r="H142" s="33">
        <v>168509555388</v>
      </c>
    </row>
    <row r="143" spans="1:8" ht="18" customHeight="1" x14ac:dyDescent="0.2">
      <c r="A143" s="238">
        <v>310901</v>
      </c>
      <c r="B143" s="29" t="s">
        <v>201</v>
      </c>
      <c r="C143" s="30">
        <v>207875008837</v>
      </c>
      <c r="D143" s="30">
        <v>1643214066</v>
      </c>
      <c r="E143" s="30">
        <v>1876719939</v>
      </c>
      <c r="F143" s="34">
        <v>208108514710</v>
      </c>
      <c r="G143" s="34"/>
      <c r="H143" s="31">
        <v>208108514710</v>
      </c>
    </row>
    <row r="144" spans="1:8" ht="18" customHeight="1" x14ac:dyDescent="0.2">
      <c r="A144" s="238">
        <v>310902</v>
      </c>
      <c r="B144" s="29" t="s">
        <v>202</v>
      </c>
      <c r="C144" s="30">
        <v>-39598959322</v>
      </c>
      <c r="D144" s="30">
        <v>0</v>
      </c>
      <c r="E144" s="30">
        <v>0</v>
      </c>
      <c r="F144" s="34">
        <v>-39598959322</v>
      </c>
      <c r="G144" s="34"/>
      <c r="H144" s="31">
        <v>-39598959322</v>
      </c>
    </row>
    <row r="145" spans="1:8" ht="18" customHeight="1" x14ac:dyDescent="0.25">
      <c r="A145" s="239" t="s">
        <v>203</v>
      </c>
      <c r="B145" s="35" t="s">
        <v>204</v>
      </c>
      <c r="C145" s="33">
        <v>0</v>
      </c>
      <c r="D145" s="33">
        <v>38622724837</v>
      </c>
      <c r="E145" s="33">
        <v>0</v>
      </c>
      <c r="F145" s="33">
        <v>-38622724837</v>
      </c>
      <c r="G145" s="33"/>
      <c r="H145" s="33">
        <v>-38622724837</v>
      </c>
    </row>
    <row r="146" spans="1:8" s="43" customFormat="1" ht="18" customHeight="1" x14ac:dyDescent="0.2">
      <c r="A146" s="240">
        <v>311002</v>
      </c>
      <c r="B146" s="29" t="s">
        <v>206</v>
      </c>
      <c r="C146" s="30">
        <v>0</v>
      </c>
      <c r="D146" s="30">
        <v>38622724837</v>
      </c>
      <c r="E146" s="30">
        <v>0</v>
      </c>
      <c r="F146" s="34">
        <v>-38622724837</v>
      </c>
      <c r="G146" s="34"/>
      <c r="H146" s="31">
        <v>-38622724837</v>
      </c>
    </row>
    <row r="147" spans="1:8" ht="18" customHeight="1" x14ac:dyDescent="0.3">
      <c r="A147" s="234" t="s">
        <v>207</v>
      </c>
      <c r="B147" s="235" t="s">
        <v>208</v>
      </c>
      <c r="C147" s="228">
        <v>1641564137454</v>
      </c>
      <c r="D147" s="228">
        <v>26870548849</v>
      </c>
      <c r="E147" s="228">
        <v>637027060865</v>
      </c>
      <c r="F147" s="228">
        <v>2251720649470</v>
      </c>
      <c r="G147" s="228">
        <v>0</v>
      </c>
      <c r="H147" s="228">
        <v>2251720649470</v>
      </c>
    </row>
    <row r="148" spans="1:8" ht="18" customHeight="1" x14ac:dyDescent="0.25">
      <c r="A148" s="232" t="s">
        <v>209</v>
      </c>
      <c r="B148" s="233" t="s">
        <v>210</v>
      </c>
      <c r="C148" s="226">
        <v>622726138</v>
      </c>
      <c r="D148" s="226">
        <v>0</v>
      </c>
      <c r="E148" s="226">
        <v>272238533</v>
      </c>
      <c r="F148" s="226">
        <v>894964671</v>
      </c>
      <c r="G148" s="226">
        <v>0</v>
      </c>
      <c r="H148" s="226">
        <v>894964671</v>
      </c>
    </row>
    <row r="149" spans="1:8" ht="18" customHeight="1" x14ac:dyDescent="0.25">
      <c r="A149" s="236" t="s">
        <v>211</v>
      </c>
      <c r="B149" s="32" t="s">
        <v>212</v>
      </c>
      <c r="C149" s="44">
        <v>622726138</v>
      </c>
      <c r="D149" s="44">
        <v>0</v>
      </c>
      <c r="E149" s="44">
        <v>272238533</v>
      </c>
      <c r="F149" s="44">
        <v>894964671</v>
      </c>
      <c r="G149" s="33">
        <v>0</v>
      </c>
      <c r="H149" s="44">
        <v>894964671</v>
      </c>
    </row>
    <row r="150" spans="1:8" ht="18" customHeight="1" x14ac:dyDescent="0.2">
      <c r="A150" s="238">
        <v>442830</v>
      </c>
      <c r="B150" s="29" t="s">
        <v>213</v>
      </c>
      <c r="C150" s="30">
        <v>622726138</v>
      </c>
      <c r="D150" s="30">
        <v>0</v>
      </c>
      <c r="E150" s="30">
        <v>272238533</v>
      </c>
      <c r="F150" s="34">
        <v>894964671</v>
      </c>
      <c r="G150" s="34"/>
      <c r="H150" s="31">
        <v>894964671</v>
      </c>
    </row>
    <row r="151" spans="1:8" ht="18" customHeight="1" x14ac:dyDescent="0.25">
      <c r="A151" s="232" t="s">
        <v>214</v>
      </c>
      <c r="B151" s="233" t="s">
        <v>215</v>
      </c>
      <c r="C151" s="226">
        <v>1628271150413</v>
      </c>
      <c r="D151" s="226">
        <v>21858739759</v>
      </c>
      <c r="E151" s="226">
        <v>631791181901</v>
      </c>
      <c r="F151" s="226">
        <v>2238203592555</v>
      </c>
      <c r="G151" s="226">
        <v>0</v>
      </c>
      <c r="H151" s="226">
        <v>2238203592555</v>
      </c>
    </row>
    <row r="152" spans="1:8" ht="18" customHeight="1" x14ac:dyDescent="0.25">
      <c r="A152" s="236" t="s">
        <v>216</v>
      </c>
      <c r="B152" s="32" t="s">
        <v>217</v>
      </c>
      <c r="C152" s="44">
        <v>1601254215682</v>
      </c>
      <c r="D152" s="44">
        <v>21858739759</v>
      </c>
      <c r="E152" s="44">
        <v>631558041277</v>
      </c>
      <c r="F152" s="44">
        <v>2210953517200</v>
      </c>
      <c r="G152" s="44">
        <v>0</v>
      </c>
      <c r="H152" s="44">
        <v>2210953517200</v>
      </c>
    </row>
    <row r="153" spans="1:8" ht="18" customHeight="1" x14ac:dyDescent="0.2">
      <c r="A153" s="238">
        <v>470508</v>
      </c>
      <c r="B153" s="29" t="s">
        <v>218</v>
      </c>
      <c r="C153" s="30">
        <v>34048428727</v>
      </c>
      <c r="D153" s="30">
        <v>43979979</v>
      </c>
      <c r="E153" s="30">
        <v>22464223964</v>
      </c>
      <c r="F153" s="34">
        <v>56468672712</v>
      </c>
      <c r="G153" s="34"/>
      <c r="H153" s="31">
        <v>56468672712</v>
      </c>
    </row>
    <row r="154" spans="1:8" ht="18" customHeight="1" x14ac:dyDescent="0.2">
      <c r="A154" s="238">
        <v>470510</v>
      </c>
      <c r="B154" s="29" t="s">
        <v>219</v>
      </c>
      <c r="C154" s="30">
        <v>1567205786955</v>
      </c>
      <c r="D154" s="30">
        <v>21814759780</v>
      </c>
      <c r="E154" s="30">
        <v>609093817313</v>
      </c>
      <c r="F154" s="34">
        <v>2154484844488</v>
      </c>
      <c r="G154" s="34"/>
      <c r="H154" s="31">
        <v>2154484844488</v>
      </c>
    </row>
    <row r="155" spans="1:8" ht="18" customHeight="1" x14ac:dyDescent="0.25">
      <c r="A155" s="236" t="s">
        <v>220</v>
      </c>
      <c r="B155" s="32" t="s">
        <v>221</v>
      </c>
      <c r="C155" s="44">
        <v>26202589447</v>
      </c>
      <c r="D155" s="44">
        <v>0</v>
      </c>
      <c r="E155" s="44">
        <v>2722452</v>
      </c>
      <c r="F155" s="44">
        <v>26205311899</v>
      </c>
      <c r="G155" s="44">
        <v>0</v>
      </c>
      <c r="H155" s="44">
        <v>26205311899</v>
      </c>
    </row>
    <row r="156" spans="1:8" ht="18" customHeight="1" x14ac:dyDescent="0.2">
      <c r="A156" s="238">
        <v>472081</v>
      </c>
      <c r="B156" s="29" t="s">
        <v>222</v>
      </c>
      <c r="C156" s="30">
        <v>26202589447</v>
      </c>
      <c r="D156" s="30">
        <v>0</v>
      </c>
      <c r="E156" s="30">
        <v>2722452</v>
      </c>
      <c r="F156" s="34">
        <v>26205311899</v>
      </c>
      <c r="G156" s="34"/>
      <c r="H156" s="31">
        <v>26205311899</v>
      </c>
    </row>
    <row r="157" spans="1:8" ht="18" customHeight="1" x14ac:dyDescent="0.25">
      <c r="A157" s="236" t="s">
        <v>223</v>
      </c>
      <c r="B157" s="32" t="s">
        <v>224</v>
      </c>
      <c r="C157" s="44">
        <v>814345284</v>
      </c>
      <c r="D157" s="44">
        <v>0</v>
      </c>
      <c r="E157" s="44">
        <v>230418172</v>
      </c>
      <c r="F157" s="44">
        <v>1044763456</v>
      </c>
      <c r="G157" s="44">
        <v>0</v>
      </c>
      <c r="H157" s="44">
        <v>1044763456</v>
      </c>
    </row>
    <row r="158" spans="1:8" ht="18" customHeight="1" x14ac:dyDescent="0.2">
      <c r="A158" s="238" t="s">
        <v>225</v>
      </c>
      <c r="B158" s="29" t="s">
        <v>226</v>
      </c>
      <c r="C158" s="30">
        <v>814345284</v>
      </c>
      <c r="D158" s="30">
        <v>0</v>
      </c>
      <c r="E158" s="30">
        <v>230418172</v>
      </c>
      <c r="F158" s="34">
        <v>1044763456</v>
      </c>
      <c r="G158" s="34"/>
      <c r="H158" s="31">
        <v>1044763456</v>
      </c>
    </row>
    <row r="159" spans="1:8" ht="18" customHeight="1" x14ac:dyDescent="0.25">
      <c r="A159" s="232" t="s">
        <v>227</v>
      </c>
      <c r="B159" s="233" t="s">
        <v>228</v>
      </c>
      <c r="C159" s="226">
        <v>12670260903</v>
      </c>
      <c r="D159" s="226">
        <v>5011809090</v>
      </c>
      <c r="E159" s="226">
        <v>4963640431</v>
      </c>
      <c r="F159" s="226">
        <v>12622092244</v>
      </c>
      <c r="G159" s="226">
        <v>0</v>
      </c>
      <c r="H159" s="226">
        <v>12622092244</v>
      </c>
    </row>
    <row r="160" spans="1:8" ht="18" customHeight="1" x14ac:dyDescent="0.25">
      <c r="A160" s="236">
        <v>480200</v>
      </c>
      <c r="B160" s="32" t="s">
        <v>229</v>
      </c>
      <c r="C160" s="33">
        <v>387667165</v>
      </c>
      <c r="D160" s="33">
        <v>131240</v>
      </c>
      <c r="E160" s="33">
        <v>116000109</v>
      </c>
      <c r="F160" s="33">
        <v>503536034</v>
      </c>
      <c r="G160" s="33">
        <v>0</v>
      </c>
      <c r="H160" s="33">
        <v>503536034</v>
      </c>
    </row>
    <row r="161" spans="1:8" ht="18" customHeight="1" x14ac:dyDescent="0.2">
      <c r="A161" s="238" t="s">
        <v>230</v>
      </c>
      <c r="B161" s="29" t="s">
        <v>231</v>
      </c>
      <c r="C161" s="30">
        <v>336204683</v>
      </c>
      <c r="D161" s="30">
        <v>0</v>
      </c>
      <c r="E161" s="30">
        <v>75709883</v>
      </c>
      <c r="F161" s="34">
        <v>411914566</v>
      </c>
      <c r="G161" s="34"/>
      <c r="H161" s="31">
        <v>411914566</v>
      </c>
    </row>
    <row r="162" spans="1:8" ht="18" customHeight="1" x14ac:dyDescent="0.2">
      <c r="A162" s="238">
        <v>480233</v>
      </c>
      <c r="B162" s="29" t="s">
        <v>35</v>
      </c>
      <c r="C162" s="30">
        <v>33502413</v>
      </c>
      <c r="D162" s="30">
        <v>131240</v>
      </c>
      <c r="E162" s="30">
        <v>33102213</v>
      </c>
      <c r="F162" s="34">
        <v>66473386</v>
      </c>
      <c r="G162" s="34"/>
      <c r="H162" s="31">
        <v>66473386</v>
      </c>
    </row>
    <row r="163" spans="1:8" ht="18" customHeight="1" x14ac:dyDescent="0.2">
      <c r="A163" s="238" t="s">
        <v>232</v>
      </c>
      <c r="B163" s="29" t="s">
        <v>233</v>
      </c>
      <c r="C163" s="30">
        <v>17960069</v>
      </c>
      <c r="D163" s="30">
        <v>0</v>
      </c>
      <c r="E163" s="30">
        <v>7188013</v>
      </c>
      <c r="F163" s="34">
        <v>25148082</v>
      </c>
      <c r="G163" s="34"/>
      <c r="H163" s="31">
        <v>25148082</v>
      </c>
    </row>
    <row r="164" spans="1:8" ht="18" customHeight="1" x14ac:dyDescent="0.25">
      <c r="A164" s="236" t="s">
        <v>234</v>
      </c>
      <c r="B164" s="32" t="s">
        <v>235</v>
      </c>
      <c r="C164" s="33">
        <v>3127728925</v>
      </c>
      <c r="D164" s="33">
        <v>3178560</v>
      </c>
      <c r="E164" s="33">
        <v>3244924771</v>
      </c>
      <c r="F164" s="33">
        <v>6369475136</v>
      </c>
      <c r="G164" s="33">
        <v>0</v>
      </c>
      <c r="H164" s="33">
        <v>6369475136</v>
      </c>
    </row>
    <row r="165" spans="1:8" ht="18" customHeight="1" x14ac:dyDescent="0.2">
      <c r="A165" s="238" t="s">
        <v>236</v>
      </c>
      <c r="B165" s="29" t="s">
        <v>237</v>
      </c>
      <c r="C165" s="30">
        <v>285535</v>
      </c>
      <c r="D165" s="30">
        <v>0</v>
      </c>
      <c r="E165" s="30">
        <v>0</v>
      </c>
      <c r="F165" s="34">
        <v>285535</v>
      </c>
      <c r="G165" s="34"/>
      <c r="H165" s="31">
        <v>285535</v>
      </c>
    </row>
    <row r="166" spans="1:8" ht="18" customHeight="1" x14ac:dyDescent="0.2">
      <c r="A166" s="238">
        <v>480827</v>
      </c>
      <c r="B166" s="29" t="s">
        <v>238</v>
      </c>
      <c r="C166" s="30">
        <v>221397</v>
      </c>
      <c r="D166" s="30">
        <v>0</v>
      </c>
      <c r="E166" s="30">
        <v>559868</v>
      </c>
      <c r="F166" s="34">
        <v>781265</v>
      </c>
      <c r="G166" s="34"/>
      <c r="H166" s="31">
        <v>781265</v>
      </c>
    </row>
    <row r="167" spans="1:8" ht="18" customHeight="1" x14ac:dyDescent="0.2">
      <c r="A167" s="238">
        <v>480828</v>
      </c>
      <c r="B167" s="29" t="s">
        <v>30</v>
      </c>
      <c r="C167" s="30">
        <v>1913967130</v>
      </c>
      <c r="D167" s="30">
        <v>3178560</v>
      </c>
      <c r="E167" s="30">
        <v>766703781</v>
      </c>
      <c r="F167" s="34">
        <v>2677492351</v>
      </c>
      <c r="G167" s="34"/>
      <c r="H167" s="31">
        <v>2677492351</v>
      </c>
    </row>
    <row r="168" spans="1:8" ht="18" customHeight="1" x14ac:dyDescent="0.2">
      <c r="A168" s="238" t="s">
        <v>239</v>
      </c>
      <c r="B168" s="29" t="s">
        <v>37</v>
      </c>
      <c r="C168" s="30">
        <v>13053255</v>
      </c>
      <c r="D168" s="30">
        <v>0</v>
      </c>
      <c r="E168" s="30">
        <v>19112516</v>
      </c>
      <c r="F168" s="34">
        <v>32165771</v>
      </c>
      <c r="G168" s="34"/>
      <c r="H168" s="31">
        <v>32165771</v>
      </c>
    </row>
    <row r="169" spans="1:8" ht="18" customHeight="1" x14ac:dyDescent="0.2">
      <c r="A169" s="238" t="s">
        <v>240</v>
      </c>
      <c r="B169" s="29" t="s">
        <v>241</v>
      </c>
      <c r="C169" s="30">
        <v>94471120</v>
      </c>
      <c r="D169" s="30">
        <v>0</v>
      </c>
      <c r="E169" s="30">
        <v>21423602</v>
      </c>
      <c r="F169" s="34">
        <v>115894722</v>
      </c>
      <c r="G169" s="34"/>
      <c r="H169" s="31">
        <v>115894722</v>
      </c>
    </row>
    <row r="170" spans="1:8" ht="18" customHeight="1" x14ac:dyDescent="0.2">
      <c r="A170" s="238" t="s">
        <v>242</v>
      </c>
      <c r="B170" s="29" t="s">
        <v>243</v>
      </c>
      <c r="C170" s="30">
        <v>1105730488</v>
      </c>
      <c r="D170" s="30">
        <v>0</v>
      </c>
      <c r="E170" s="30">
        <v>2437125004</v>
      </c>
      <c r="F170" s="34">
        <v>3542855492</v>
      </c>
      <c r="G170" s="34"/>
      <c r="H170" s="31">
        <v>3542855492</v>
      </c>
    </row>
    <row r="171" spans="1:8" ht="18" customHeight="1" x14ac:dyDescent="0.25">
      <c r="A171" s="236" t="s">
        <v>244</v>
      </c>
      <c r="B171" s="32" t="s">
        <v>245</v>
      </c>
      <c r="C171" s="33">
        <v>18738639</v>
      </c>
      <c r="D171" s="33">
        <v>6141452</v>
      </c>
      <c r="E171" s="33">
        <v>35451421</v>
      </c>
      <c r="F171" s="33">
        <v>48048608</v>
      </c>
      <c r="G171" s="33">
        <v>0</v>
      </c>
      <c r="H171" s="33">
        <v>48048608</v>
      </c>
    </row>
    <row r="172" spans="1:8" ht="18" customHeight="1" x14ac:dyDescent="0.2">
      <c r="A172" s="238" t="s">
        <v>246</v>
      </c>
      <c r="B172" s="29" t="s">
        <v>247</v>
      </c>
      <c r="C172" s="30">
        <v>18738639</v>
      </c>
      <c r="D172" s="30">
        <v>6141452</v>
      </c>
      <c r="E172" s="30">
        <v>35451421</v>
      </c>
      <c r="F172" s="34">
        <v>48048608</v>
      </c>
      <c r="G172" s="34"/>
      <c r="H172" s="31">
        <v>48048608</v>
      </c>
    </row>
    <row r="173" spans="1:8" ht="18" customHeight="1" x14ac:dyDescent="0.25">
      <c r="A173" s="236" t="s">
        <v>248</v>
      </c>
      <c r="B173" s="32" t="s">
        <v>249</v>
      </c>
      <c r="C173" s="33">
        <v>9136126174</v>
      </c>
      <c r="D173" s="33">
        <v>5002357838</v>
      </c>
      <c r="E173" s="33">
        <v>1567264130</v>
      </c>
      <c r="F173" s="33">
        <v>5701032466</v>
      </c>
      <c r="G173" s="33">
        <v>0</v>
      </c>
      <c r="H173" s="33">
        <v>5701032466</v>
      </c>
    </row>
    <row r="174" spans="1:8" ht="18" customHeight="1" x14ac:dyDescent="0.2">
      <c r="A174" s="238" t="s">
        <v>250</v>
      </c>
      <c r="B174" s="29" t="s">
        <v>251</v>
      </c>
      <c r="C174" s="30">
        <v>9136126174</v>
      </c>
      <c r="D174" s="30">
        <v>5002357838</v>
      </c>
      <c r="E174" s="30">
        <v>1567264130</v>
      </c>
      <c r="F174" s="34">
        <v>5701032466</v>
      </c>
      <c r="G174" s="34"/>
      <c r="H174" s="31">
        <v>5701032466</v>
      </c>
    </row>
    <row r="175" spans="1:8" ht="18" customHeight="1" x14ac:dyDescent="0.3">
      <c r="A175" s="234" t="s">
        <v>252</v>
      </c>
      <c r="B175" s="235" t="s">
        <v>253</v>
      </c>
      <c r="C175" s="228">
        <v>1716599779489</v>
      </c>
      <c r="D175" s="228">
        <v>659762623830</v>
      </c>
      <c r="E175" s="228">
        <v>124641753849</v>
      </c>
      <c r="F175" s="228">
        <v>2251720649470</v>
      </c>
      <c r="G175" s="228">
        <v>0</v>
      </c>
      <c r="H175" s="228">
        <v>2251720649470</v>
      </c>
    </row>
    <row r="176" spans="1:8" ht="18" customHeight="1" x14ac:dyDescent="0.25">
      <c r="A176" s="232" t="s">
        <v>254</v>
      </c>
      <c r="B176" s="233" t="s">
        <v>255</v>
      </c>
      <c r="C176" s="226">
        <v>77249740147</v>
      </c>
      <c r="D176" s="226">
        <v>43599094703</v>
      </c>
      <c r="E176" s="226">
        <v>764167104</v>
      </c>
      <c r="F176" s="226">
        <v>120084667746</v>
      </c>
      <c r="G176" s="226">
        <v>0</v>
      </c>
      <c r="H176" s="226">
        <v>120084667746</v>
      </c>
    </row>
    <row r="177" spans="1:8" ht="18" customHeight="1" x14ac:dyDescent="0.25">
      <c r="A177" s="236" t="s">
        <v>256</v>
      </c>
      <c r="B177" s="32" t="s">
        <v>257</v>
      </c>
      <c r="C177" s="33">
        <v>13088164558</v>
      </c>
      <c r="D177" s="33">
        <v>4725892968</v>
      </c>
      <c r="E177" s="33">
        <v>0</v>
      </c>
      <c r="F177" s="33">
        <v>17814057526</v>
      </c>
      <c r="G177" s="33">
        <v>0</v>
      </c>
      <c r="H177" s="33">
        <v>17814057526</v>
      </c>
    </row>
    <row r="178" spans="1:8" ht="18" customHeight="1" x14ac:dyDescent="0.2">
      <c r="A178" s="238">
        <v>510101</v>
      </c>
      <c r="B178" s="29" t="s">
        <v>258</v>
      </c>
      <c r="C178" s="30">
        <v>7693670055</v>
      </c>
      <c r="D178" s="30">
        <v>2883287982</v>
      </c>
      <c r="E178" s="30">
        <v>0</v>
      </c>
      <c r="F178" s="34">
        <v>10576958037</v>
      </c>
      <c r="G178" s="34"/>
      <c r="H178" s="31">
        <v>10576958037</v>
      </c>
    </row>
    <row r="179" spans="1:8" ht="18" customHeight="1" x14ac:dyDescent="0.2">
      <c r="A179" s="238">
        <v>510103</v>
      </c>
      <c r="B179" s="29" t="s">
        <v>259</v>
      </c>
      <c r="C179" s="30">
        <v>2929306</v>
      </c>
      <c r="D179" s="30">
        <v>954096</v>
      </c>
      <c r="E179" s="30">
        <v>0</v>
      </c>
      <c r="F179" s="34">
        <v>3883402</v>
      </c>
      <c r="G179" s="34"/>
      <c r="H179" s="31">
        <v>3883402</v>
      </c>
    </row>
    <row r="180" spans="1:8" ht="18" customHeight="1" x14ac:dyDescent="0.2">
      <c r="A180" s="238">
        <v>510105</v>
      </c>
      <c r="B180" s="29" t="s">
        <v>260</v>
      </c>
      <c r="C180" s="30">
        <v>1849600635</v>
      </c>
      <c r="D180" s="30">
        <v>632966703</v>
      </c>
      <c r="E180" s="30">
        <v>0</v>
      </c>
      <c r="F180" s="34">
        <v>2482567338</v>
      </c>
      <c r="G180" s="34"/>
      <c r="H180" s="31">
        <v>2482567338</v>
      </c>
    </row>
    <row r="181" spans="1:8" ht="18" customHeight="1" x14ac:dyDescent="0.2">
      <c r="A181" s="238">
        <v>510110</v>
      </c>
      <c r="B181" s="29" t="s">
        <v>261</v>
      </c>
      <c r="C181" s="30">
        <v>3150058223</v>
      </c>
      <c r="D181" s="30">
        <v>1131150068</v>
      </c>
      <c r="E181" s="30">
        <v>0</v>
      </c>
      <c r="F181" s="34">
        <v>4281208291</v>
      </c>
      <c r="G181" s="34"/>
      <c r="H181" s="31">
        <v>4281208291</v>
      </c>
    </row>
    <row r="182" spans="1:8" ht="18" customHeight="1" x14ac:dyDescent="0.2">
      <c r="A182" s="238">
        <v>510119</v>
      </c>
      <c r="B182" s="29" t="s">
        <v>173</v>
      </c>
      <c r="C182" s="30">
        <v>384435151</v>
      </c>
      <c r="D182" s="30">
        <v>75361887</v>
      </c>
      <c r="E182" s="30">
        <v>0</v>
      </c>
      <c r="F182" s="34">
        <v>459797038</v>
      </c>
      <c r="G182" s="34"/>
      <c r="H182" s="31">
        <v>459797038</v>
      </c>
    </row>
    <row r="183" spans="1:8" ht="18" customHeight="1" x14ac:dyDescent="0.2">
      <c r="A183" s="238">
        <v>510123</v>
      </c>
      <c r="B183" s="29" t="s">
        <v>262</v>
      </c>
      <c r="C183" s="30">
        <v>5113332</v>
      </c>
      <c r="D183" s="30">
        <v>1453333</v>
      </c>
      <c r="E183" s="30">
        <v>0</v>
      </c>
      <c r="F183" s="34">
        <v>6566665</v>
      </c>
      <c r="G183" s="34"/>
      <c r="H183" s="31">
        <v>6566665</v>
      </c>
    </row>
    <row r="184" spans="1:8" s="43" customFormat="1" ht="18" customHeight="1" x14ac:dyDescent="0.2">
      <c r="A184" s="238">
        <v>510160</v>
      </c>
      <c r="B184" s="29" t="s">
        <v>263</v>
      </c>
      <c r="C184" s="30">
        <v>2357856</v>
      </c>
      <c r="D184" s="30">
        <v>718899</v>
      </c>
      <c r="E184" s="30">
        <v>0</v>
      </c>
      <c r="F184" s="34">
        <v>3076755</v>
      </c>
      <c r="G184" s="34"/>
      <c r="H184" s="31">
        <v>3076755</v>
      </c>
    </row>
    <row r="185" spans="1:8" ht="18" customHeight="1" x14ac:dyDescent="0.25">
      <c r="A185" s="236" t="s">
        <v>264</v>
      </c>
      <c r="B185" s="32" t="s">
        <v>265</v>
      </c>
      <c r="C185" s="33">
        <v>30302323</v>
      </c>
      <c r="D185" s="33">
        <v>9706959</v>
      </c>
      <c r="E185" s="33">
        <v>0</v>
      </c>
      <c r="F185" s="33">
        <v>40009282</v>
      </c>
      <c r="G185" s="33">
        <v>0</v>
      </c>
      <c r="H185" s="33">
        <v>40009282</v>
      </c>
    </row>
    <row r="186" spans="1:8" ht="18" customHeight="1" x14ac:dyDescent="0.2">
      <c r="A186" s="238">
        <v>510201</v>
      </c>
      <c r="B186" s="29" t="s">
        <v>266</v>
      </c>
      <c r="C186" s="30">
        <v>30302323</v>
      </c>
      <c r="D186" s="30">
        <v>9706959</v>
      </c>
      <c r="E186" s="30">
        <v>0</v>
      </c>
      <c r="F186" s="34">
        <v>40009282</v>
      </c>
      <c r="G186" s="34"/>
      <c r="H186" s="31">
        <v>40009282</v>
      </c>
    </row>
    <row r="187" spans="1:8" ht="18" customHeight="1" x14ac:dyDescent="0.25">
      <c r="A187" s="236" t="s">
        <v>267</v>
      </c>
      <c r="B187" s="32" t="s">
        <v>268</v>
      </c>
      <c r="C187" s="33">
        <v>4863453400</v>
      </c>
      <c r="D187" s="33">
        <v>1859852100</v>
      </c>
      <c r="E187" s="33">
        <v>0</v>
      </c>
      <c r="F187" s="33">
        <v>6723305500</v>
      </c>
      <c r="G187" s="33">
        <v>0</v>
      </c>
      <c r="H187" s="33">
        <v>6723305500</v>
      </c>
    </row>
    <row r="188" spans="1:8" ht="20.25" customHeight="1" x14ac:dyDescent="0.2">
      <c r="A188" s="238">
        <v>510302</v>
      </c>
      <c r="B188" s="29" t="s">
        <v>177</v>
      </c>
      <c r="C188" s="30">
        <v>659554300</v>
      </c>
      <c r="D188" s="30">
        <v>225303300</v>
      </c>
      <c r="E188" s="30">
        <v>0</v>
      </c>
      <c r="F188" s="34">
        <v>884857600</v>
      </c>
      <c r="G188" s="34"/>
      <c r="H188" s="31">
        <v>884857600</v>
      </c>
    </row>
    <row r="189" spans="1:8" ht="18" customHeight="1" x14ac:dyDescent="0.2">
      <c r="A189" s="238">
        <v>510303</v>
      </c>
      <c r="B189" s="29" t="s">
        <v>269</v>
      </c>
      <c r="C189" s="30">
        <v>1733747200</v>
      </c>
      <c r="D189" s="30">
        <v>679086800</v>
      </c>
      <c r="E189" s="30">
        <v>0</v>
      </c>
      <c r="F189" s="34">
        <v>2412834000</v>
      </c>
      <c r="G189" s="34"/>
      <c r="H189" s="31">
        <v>2412834000</v>
      </c>
    </row>
    <row r="190" spans="1:8" ht="18" customHeight="1" x14ac:dyDescent="0.2">
      <c r="A190" s="238">
        <v>510305</v>
      </c>
      <c r="B190" s="29" t="s">
        <v>270</v>
      </c>
      <c r="C190" s="30">
        <v>117873400</v>
      </c>
      <c r="D190" s="30">
        <v>40020700</v>
      </c>
      <c r="E190" s="30">
        <v>0</v>
      </c>
      <c r="F190" s="34">
        <v>157894100</v>
      </c>
      <c r="G190" s="34"/>
      <c r="H190" s="31">
        <v>157894100</v>
      </c>
    </row>
    <row r="191" spans="1:8" ht="18" customHeight="1" x14ac:dyDescent="0.2">
      <c r="A191" s="238">
        <v>510306</v>
      </c>
      <c r="B191" s="29" t="s">
        <v>271</v>
      </c>
      <c r="C191" s="30">
        <v>1693216600</v>
      </c>
      <c r="D191" s="30">
        <v>571424800</v>
      </c>
      <c r="E191" s="30">
        <v>0</v>
      </c>
      <c r="F191" s="34">
        <v>2264641400</v>
      </c>
      <c r="G191" s="34"/>
      <c r="H191" s="31">
        <v>2264641400</v>
      </c>
    </row>
    <row r="192" spans="1:8" ht="18" customHeight="1" x14ac:dyDescent="0.2">
      <c r="A192" s="238">
        <v>510307</v>
      </c>
      <c r="B192" s="29" t="s">
        <v>272</v>
      </c>
      <c r="C192" s="30">
        <v>659061900</v>
      </c>
      <c r="D192" s="30">
        <v>344016500</v>
      </c>
      <c r="E192" s="30">
        <v>0</v>
      </c>
      <c r="F192" s="34">
        <v>1003078400</v>
      </c>
      <c r="G192" s="34"/>
      <c r="H192" s="31">
        <v>1003078400</v>
      </c>
    </row>
    <row r="193" spans="1:8" ht="18" customHeight="1" x14ac:dyDescent="0.25">
      <c r="A193" s="236" t="s">
        <v>273</v>
      </c>
      <c r="B193" s="32" t="s">
        <v>274</v>
      </c>
      <c r="C193" s="33">
        <v>824608100</v>
      </c>
      <c r="D193" s="33">
        <v>296434900</v>
      </c>
      <c r="E193" s="33">
        <v>0</v>
      </c>
      <c r="F193" s="33">
        <v>1121043000</v>
      </c>
      <c r="G193" s="33">
        <v>0</v>
      </c>
      <c r="H193" s="33">
        <v>1121043000</v>
      </c>
    </row>
    <row r="194" spans="1:8" ht="18" customHeight="1" x14ac:dyDescent="0.2">
      <c r="A194" s="238">
        <v>510401</v>
      </c>
      <c r="B194" s="29" t="s">
        <v>275</v>
      </c>
      <c r="C194" s="30">
        <v>494675300</v>
      </c>
      <c r="D194" s="30">
        <v>183704900</v>
      </c>
      <c r="E194" s="30">
        <v>0</v>
      </c>
      <c r="F194" s="34">
        <v>678380200</v>
      </c>
      <c r="G194" s="34"/>
      <c r="H194" s="31">
        <v>678380200</v>
      </c>
    </row>
    <row r="195" spans="1:8" ht="18" customHeight="1" x14ac:dyDescent="0.2">
      <c r="A195" s="238">
        <v>510402</v>
      </c>
      <c r="B195" s="29" t="s">
        <v>276</v>
      </c>
      <c r="C195" s="30">
        <v>82499200</v>
      </c>
      <c r="D195" s="30">
        <v>28189600</v>
      </c>
      <c r="E195" s="30">
        <v>0</v>
      </c>
      <c r="F195" s="34">
        <v>110688800</v>
      </c>
      <c r="G195" s="34"/>
      <c r="H195" s="31">
        <v>110688800</v>
      </c>
    </row>
    <row r="196" spans="1:8" ht="18" customHeight="1" x14ac:dyDescent="0.2">
      <c r="A196" s="238">
        <v>510403</v>
      </c>
      <c r="B196" s="29" t="s">
        <v>277</v>
      </c>
      <c r="C196" s="30">
        <v>82499200</v>
      </c>
      <c r="D196" s="30">
        <v>28189600</v>
      </c>
      <c r="E196" s="30">
        <v>0</v>
      </c>
      <c r="F196" s="34">
        <v>110688800</v>
      </c>
      <c r="G196" s="34"/>
      <c r="H196" s="31">
        <v>110688800</v>
      </c>
    </row>
    <row r="197" spans="1:8" ht="18" customHeight="1" x14ac:dyDescent="0.2">
      <c r="A197" s="238">
        <v>510404</v>
      </c>
      <c r="B197" s="29" t="s">
        <v>278</v>
      </c>
      <c r="C197" s="30">
        <v>164934400</v>
      </c>
      <c r="D197" s="30">
        <v>56350800</v>
      </c>
      <c r="E197" s="30">
        <v>0</v>
      </c>
      <c r="F197" s="34">
        <v>221285200</v>
      </c>
      <c r="G197" s="34"/>
      <c r="H197" s="31">
        <v>221285200</v>
      </c>
    </row>
    <row r="198" spans="1:8" ht="18" customHeight="1" x14ac:dyDescent="0.25">
      <c r="A198" s="236" t="s">
        <v>279</v>
      </c>
      <c r="B198" s="32" t="s">
        <v>280</v>
      </c>
      <c r="C198" s="33">
        <v>6707066299</v>
      </c>
      <c r="D198" s="33">
        <v>17181514555</v>
      </c>
      <c r="E198" s="33">
        <v>900</v>
      </c>
      <c r="F198" s="33">
        <v>23888579954</v>
      </c>
      <c r="G198" s="33">
        <v>0</v>
      </c>
      <c r="H198" s="33">
        <v>23888579954</v>
      </c>
    </row>
    <row r="199" spans="1:8" ht="18" customHeight="1" x14ac:dyDescent="0.2">
      <c r="A199" s="238">
        <v>510701</v>
      </c>
      <c r="B199" s="29" t="s">
        <v>169</v>
      </c>
      <c r="C199" s="30">
        <v>840619192</v>
      </c>
      <c r="D199" s="30">
        <v>262026448</v>
      </c>
      <c r="E199" s="30">
        <v>0</v>
      </c>
      <c r="F199" s="34">
        <v>1102645640</v>
      </c>
      <c r="G199" s="34"/>
      <c r="H199" s="31">
        <v>1102645640</v>
      </c>
    </row>
    <row r="200" spans="1:8" ht="18" customHeight="1" x14ac:dyDescent="0.2">
      <c r="A200" s="238">
        <v>510702</v>
      </c>
      <c r="B200" s="29" t="s">
        <v>167</v>
      </c>
      <c r="C200" s="30">
        <v>477610495</v>
      </c>
      <c r="D200" s="30">
        <v>1673028520</v>
      </c>
      <c r="E200" s="30">
        <v>0</v>
      </c>
      <c r="F200" s="34">
        <v>2150639015</v>
      </c>
      <c r="G200" s="34"/>
      <c r="H200" s="31">
        <v>2150639015</v>
      </c>
    </row>
    <row r="201" spans="1:8" ht="18" customHeight="1" x14ac:dyDescent="0.2">
      <c r="A201" s="238">
        <v>510703</v>
      </c>
      <c r="B201" s="29" t="s">
        <v>281</v>
      </c>
      <c r="C201" s="30">
        <v>65194890</v>
      </c>
      <c r="D201" s="30">
        <v>697075178</v>
      </c>
      <c r="E201" s="30">
        <v>0</v>
      </c>
      <c r="F201" s="34">
        <v>762270068</v>
      </c>
      <c r="G201" s="34"/>
      <c r="H201" s="31">
        <v>762270068</v>
      </c>
    </row>
    <row r="202" spans="1:8" ht="18" customHeight="1" x14ac:dyDescent="0.2">
      <c r="A202" s="238">
        <v>510704</v>
      </c>
      <c r="B202" s="29" t="s">
        <v>170</v>
      </c>
      <c r="C202" s="30">
        <v>663870021</v>
      </c>
      <c r="D202" s="30">
        <v>208042817</v>
      </c>
      <c r="E202" s="30">
        <v>0</v>
      </c>
      <c r="F202" s="34">
        <v>871912838</v>
      </c>
      <c r="G202" s="34"/>
      <c r="H202" s="31">
        <v>871912838</v>
      </c>
    </row>
    <row r="203" spans="1:8" ht="18" customHeight="1" x14ac:dyDescent="0.2">
      <c r="A203" s="238">
        <v>510705</v>
      </c>
      <c r="B203" s="29" t="s">
        <v>172</v>
      </c>
      <c r="C203" s="30">
        <v>1459332464</v>
      </c>
      <c r="D203" s="30">
        <v>328151890</v>
      </c>
      <c r="E203" s="30">
        <v>0</v>
      </c>
      <c r="F203" s="34">
        <v>1787484354</v>
      </c>
      <c r="G203" s="34"/>
      <c r="H203" s="31">
        <v>1787484354</v>
      </c>
    </row>
    <row r="204" spans="1:8" ht="18" customHeight="1" x14ac:dyDescent="0.2">
      <c r="A204" s="238">
        <v>510706</v>
      </c>
      <c r="B204" s="29" t="s">
        <v>171</v>
      </c>
      <c r="C204" s="30">
        <v>2894293103</v>
      </c>
      <c r="D204" s="30">
        <v>1069745049</v>
      </c>
      <c r="E204" s="30">
        <v>0</v>
      </c>
      <c r="F204" s="34">
        <v>3964038152</v>
      </c>
      <c r="G204" s="34"/>
      <c r="H204" s="31">
        <v>3964038152</v>
      </c>
    </row>
    <row r="205" spans="1:8" ht="18" customHeight="1" x14ac:dyDescent="0.2">
      <c r="A205" s="238">
        <v>510707</v>
      </c>
      <c r="B205" s="29" t="s">
        <v>282</v>
      </c>
      <c r="C205" s="30">
        <v>90670015</v>
      </c>
      <c r="D205" s="30">
        <v>15033200</v>
      </c>
      <c r="E205" s="30">
        <v>0</v>
      </c>
      <c r="F205" s="34">
        <v>105703215</v>
      </c>
      <c r="G205" s="34"/>
      <c r="H205" s="31">
        <v>105703215</v>
      </c>
    </row>
    <row r="206" spans="1:8" ht="18" customHeight="1" x14ac:dyDescent="0.2">
      <c r="A206" s="238" t="s">
        <v>283</v>
      </c>
      <c r="B206" s="29" t="s">
        <v>284</v>
      </c>
      <c r="C206" s="30">
        <v>47307960</v>
      </c>
      <c r="D206" s="30">
        <v>12870092744</v>
      </c>
      <c r="E206" s="30">
        <v>900</v>
      </c>
      <c r="F206" s="34">
        <v>12917399804</v>
      </c>
      <c r="G206" s="34"/>
      <c r="H206" s="31">
        <v>12917399804</v>
      </c>
    </row>
    <row r="207" spans="1:8" ht="18" customHeight="1" x14ac:dyDescent="0.2">
      <c r="A207" s="238">
        <v>510790</v>
      </c>
      <c r="B207" s="29" t="s">
        <v>285</v>
      </c>
      <c r="C207" s="30">
        <v>168168159</v>
      </c>
      <c r="D207" s="30">
        <v>58318709</v>
      </c>
      <c r="E207" s="30">
        <v>0</v>
      </c>
      <c r="F207" s="34">
        <v>226486868</v>
      </c>
      <c r="G207" s="34"/>
      <c r="H207" s="31">
        <v>226486868</v>
      </c>
    </row>
    <row r="208" spans="1:8" ht="18" customHeight="1" x14ac:dyDescent="0.25">
      <c r="A208" s="236" t="s">
        <v>286</v>
      </c>
      <c r="B208" s="32" t="s">
        <v>287</v>
      </c>
      <c r="C208" s="33">
        <v>2034146489</v>
      </c>
      <c r="D208" s="33">
        <v>2673494872</v>
      </c>
      <c r="E208" s="33">
        <v>7231462</v>
      </c>
      <c r="F208" s="33">
        <v>4700409899</v>
      </c>
      <c r="G208" s="33">
        <v>0</v>
      </c>
      <c r="H208" s="33">
        <v>4700409899</v>
      </c>
    </row>
    <row r="209" spans="1:8" ht="18" customHeight="1" x14ac:dyDescent="0.2">
      <c r="A209" s="238">
        <v>510803</v>
      </c>
      <c r="B209" s="29" t="s">
        <v>288</v>
      </c>
      <c r="C209" s="30">
        <v>1891658823</v>
      </c>
      <c r="D209" s="30">
        <v>2673494872</v>
      </c>
      <c r="E209" s="30">
        <v>7231462</v>
      </c>
      <c r="F209" s="34">
        <v>4557922233</v>
      </c>
      <c r="G209" s="34"/>
      <c r="H209" s="31">
        <v>4557922233</v>
      </c>
    </row>
    <row r="210" spans="1:8" ht="18" customHeight="1" x14ac:dyDescent="0.2">
      <c r="A210" s="238">
        <v>510804</v>
      </c>
      <c r="B210" s="29" t="s">
        <v>289</v>
      </c>
      <c r="C210" s="30">
        <v>142487666</v>
      </c>
      <c r="D210" s="30">
        <v>0</v>
      </c>
      <c r="E210" s="30">
        <v>0</v>
      </c>
      <c r="F210" s="34">
        <v>142487666</v>
      </c>
      <c r="G210" s="34"/>
      <c r="H210" s="31">
        <v>142487666</v>
      </c>
    </row>
    <row r="211" spans="1:8" ht="18" customHeight="1" x14ac:dyDescent="0.25">
      <c r="A211" s="236" t="s">
        <v>290</v>
      </c>
      <c r="B211" s="32" t="s">
        <v>291</v>
      </c>
      <c r="C211" s="33">
        <v>49698714194</v>
      </c>
      <c r="D211" s="33">
        <v>16807501229</v>
      </c>
      <c r="E211" s="33">
        <v>756934742</v>
      </c>
      <c r="F211" s="33">
        <v>65749280681</v>
      </c>
      <c r="G211" s="33">
        <v>0</v>
      </c>
      <c r="H211" s="33">
        <v>65749280681</v>
      </c>
    </row>
    <row r="212" spans="1:8" ht="18" customHeight="1" x14ac:dyDescent="0.2">
      <c r="A212" s="238">
        <v>511114</v>
      </c>
      <c r="B212" s="29" t="s">
        <v>292</v>
      </c>
      <c r="C212" s="30">
        <v>32420186313</v>
      </c>
      <c r="D212" s="30">
        <v>10418254221</v>
      </c>
      <c r="E212" s="30">
        <v>755996820</v>
      </c>
      <c r="F212" s="34">
        <v>42082443714</v>
      </c>
      <c r="G212" s="34"/>
      <c r="H212" s="31">
        <v>42082443714</v>
      </c>
    </row>
    <row r="213" spans="1:8" ht="18" customHeight="1" x14ac:dyDescent="0.2">
      <c r="A213" s="238">
        <v>511117</v>
      </c>
      <c r="B213" s="29" t="s">
        <v>293</v>
      </c>
      <c r="C213" s="30">
        <v>11100033296</v>
      </c>
      <c r="D213" s="30">
        <v>4767032496</v>
      </c>
      <c r="E213" s="30">
        <v>937822</v>
      </c>
      <c r="F213" s="34">
        <v>15866127970</v>
      </c>
      <c r="G213" s="34"/>
      <c r="H213" s="31">
        <v>15866127970</v>
      </c>
    </row>
    <row r="214" spans="1:8" ht="18" customHeight="1" x14ac:dyDescent="0.2">
      <c r="A214" s="238">
        <v>511118</v>
      </c>
      <c r="B214" s="29" t="s">
        <v>294</v>
      </c>
      <c r="C214" s="30">
        <v>93563409</v>
      </c>
      <c r="D214" s="30">
        <v>0</v>
      </c>
      <c r="E214" s="30">
        <v>0</v>
      </c>
      <c r="F214" s="34">
        <v>93563409</v>
      </c>
      <c r="G214" s="34"/>
      <c r="H214" s="31">
        <v>93563409</v>
      </c>
    </row>
    <row r="215" spans="1:8" ht="18" customHeight="1" x14ac:dyDescent="0.2">
      <c r="A215" s="238">
        <v>511119</v>
      </c>
      <c r="B215" s="29" t="s">
        <v>295</v>
      </c>
      <c r="C215" s="30">
        <v>28310807</v>
      </c>
      <c r="D215" s="30">
        <v>4408251</v>
      </c>
      <c r="E215" s="30">
        <v>0</v>
      </c>
      <c r="F215" s="34">
        <v>32719058</v>
      </c>
      <c r="G215" s="34"/>
      <c r="H215" s="31">
        <v>32719058</v>
      </c>
    </row>
    <row r="216" spans="1:8" ht="18" customHeight="1" x14ac:dyDescent="0.2">
      <c r="A216" s="238">
        <v>511125</v>
      </c>
      <c r="B216" s="29" t="s">
        <v>296</v>
      </c>
      <c r="C216" s="30">
        <v>5363552150</v>
      </c>
      <c r="D216" s="30">
        <v>1123954562</v>
      </c>
      <c r="E216" s="30">
        <v>100</v>
      </c>
      <c r="F216" s="34">
        <v>6487506612</v>
      </c>
      <c r="G216" s="34"/>
      <c r="H216" s="31">
        <v>6487506612</v>
      </c>
    </row>
    <row r="217" spans="1:8" ht="18" customHeight="1" x14ac:dyDescent="0.2">
      <c r="A217" s="238">
        <v>511140</v>
      </c>
      <c r="B217" s="29" t="s">
        <v>297</v>
      </c>
      <c r="C217" s="30">
        <v>96485849</v>
      </c>
      <c r="D217" s="30">
        <v>297199118</v>
      </c>
      <c r="E217" s="30">
        <v>0</v>
      </c>
      <c r="F217" s="34">
        <v>393684967</v>
      </c>
      <c r="G217" s="34"/>
      <c r="H217" s="31">
        <v>393684967</v>
      </c>
    </row>
    <row r="218" spans="1:8" ht="18" customHeight="1" x14ac:dyDescent="0.2">
      <c r="A218" s="238" t="s">
        <v>298</v>
      </c>
      <c r="B218" s="29" t="s">
        <v>140</v>
      </c>
      <c r="C218" s="30">
        <v>2122373</v>
      </c>
      <c r="D218" s="30">
        <v>442120</v>
      </c>
      <c r="E218" s="30">
        <v>0</v>
      </c>
      <c r="F218" s="34">
        <v>2564493</v>
      </c>
      <c r="G218" s="34"/>
      <c r="H218" s="31">
        <v>2564493</v>
      </c>
    </row>
    <row r="219" spans="1:8" ht="18" customHeight="1" x14ac:dyDescent="0.2">
      <c r="A219" s="238">
        <v>511190</v>
      </c>
      <c r="B219" s="29" t="s">
        <v>299</v>
      </c>
      <c r="C219" s="30">
        <v>594459997</v>
      </c>
      <c r="D219" s="30">
        <v>196210461</v>
      </c>
      <c r="E219" s="30">
        <v>0</v>
      </c>
      <c r="F219" s="34">
        <v>790670458</v>
      </c>
      <c r="G219" s="34"/>
      <c r="H219" s="31">
        <v>790670458</v>
      </c>
    </row>
    <row r="220" spans="1:8" ht="18" customHeight="1" x14ac:dyDescent="0.25">
      <c r="A220" s="236" t="s">
        <v>300</v>
      </c>
      <c r="B220" s="32" t="s">
        <v>301</v>
      </c>
      <c r="C220" s="33">
        <v>3284784</v>
      </c>
      <c r="D220" s="33">
        <v>44697120</v>
      </c>
      <c r="E220" s="33">
        <v>0</v>
      </c>
      <c r="F220" s="33">
        <v>47981904</v>
      </c>
      <c r="G220" s="33">
        <v>0</v>
      </c>
      <c r="H220" s="33">
        <v>47981904</v>
      </c>
    </row>
    <row r="221" spans="1:8" ht="18" customHeight="1" x14ac:dyDescent="0.2">
      <c r="A221" s="238">
        <v>512010</v>
      </c>
      <c r="B221" s="29" t="s">
        <v>152</v>
      </c>
      <c r="C221" s="30">
        <v>3284784</v>
      </c>
      <c r="D221" s="30">
        <v>44697120</v>
      </c>
      <c r="E221" s="30">
        <v>0</v>
      </c>
      <c r="F221" s="34">
        <v>47981904</v>
      </c>
      <c r="G221" s="34"/>
      <c r="H221" s="31">
        <v>47981904</v>
      </c>
    </row>
    <row r="222" spans="1:8" ht="18" customHeight="1" x14ac:dyDescent="0.25">
      <c r="A222" s="232" t="s">
        <v>302</v>
      </c>
      <c r="B222" s="233" t="s">
        <v>303</v>
      </c>
      <c r="C222" s="226">
        <v>36875033013</v>
      </c>
      <c r="D222" s="226">
        <v>31702213178</v>
      </c>
      <c r="E222" s="226">
        <v>12576173908</v>
      </c>
      <c r="F222" s="226">
        <v>56001072283</v>
      </c>
      <c r="G222" s="226">
        <v>0</v>
      </c>
      <c r="H222" s="226">
        <v>56001072283</v>
      </c>
    </row>
    <row r="223" spans="1:8" ht="18" customHeight="1" x14ac:dyDescent="0.25">
      <c r="A223" s="236" t="s">
        <v>304</v>
      </c>
      <c r="B223" s="32" t="s">
        <v>305</v>
      </c>
      <c r="C223" s="33">
        <v>19239765</v>
      </c>
      <c r="D223" s="33">
        <v>54943815</v>
      </c>
      <c r="E223" s="33">
        <v>9621777</v>
      </c>
      <c r="F223" s="33">
        <v>64561803</v>
      </c>
      <c r="G223" s="33">
        <v>0</v>
      </c>
      <c r="H223" s="33">
        <v>64561803</v>
      </c>
    </row>
    <row r="224" spans="1:8" ht="18" customHeight="1" x14ac:dyDescent="0.2">
      <c r="A224" s="238" t="s">
        <v>306</v>
      </c>
      <c r="B224" s="29" t="s">
        <v>38</v>
      </c>
      <c r="C224" s="30">
        <v>19239765</v>
      </c>
      <c r="D224" s="30">
        <v>54943815</v>
      </c>
      <c r="E224" s="30">
        <v>9621777</v>
      </c>
      <c r="F224" s="34">
        <v>64561803</v>
      </c>
      <c r="G224" s="34"/>
      <c r="H224" s="31">
        <v>64561803</v>
      </c>
    </row>
    <row r="225" spans="1:8" ht="18" customHeight="1" x14ac:dyDescent="0.25">
      <c r="A225" s="236" t="s">
        <v>308</v>
      </c>
      <c r="B225" s="32" t="s">
        <v>309</v>
      </c>
      <c r="C225" s="33">
        <v>7513106553</v>
      </c>
      <c r="D225" s="33">
        <v>2662794329</v>
      </c>
      <c r="E225" s="33">
        <v>11345</v>
      </c>
      <c r="F225" s="33">
        <v>10175889537</v>
      </c>
      <c r="G225" s="33">
        <v>0</v>
      </c>
      <c r="H225" s="33">
        <v>10175889537</v>
      </c>
    </row>
    <row r="226" spans="1:8" ht="18" customHeight="1" x14ac:dyDescent="0.2">
      <c r="A226" s="238" t="s">
        <v>310</v>
      </c>
      <c r="B226" s="29" t="s">
        <v>58</v>
      </c>
      <c r="C226" s="30">
        <v>728119620</v>
      </c>
      <c r="D226" s="30">
        <v>242706540</v>
      </c>
      <c r="E226" s="30">
        <v>0</v>
      </c>
      <c r="F226" s="34">
        <v>970826160</v>
      </c>
      <c r="G226" s="34"/>
      <c r="H226" s="31">
        <v>970826160</v>
      </c>
    </row>
    <row r="227" spans="1:8" ht="18" customHeight="1" x14ac:dyDescent="0.2">
      <c r="A227" s="238">
        <v>536004</v>
      </c>
      <c r="B227" s="29" t="s">
        <v>62</v>
      </c>
      <c r="C227" s="30">
        <v>213529232</v>
      </c>
      <c r="D227" s="30">
        <v>72385565</v>
      </c>
      <c r="E227" s="30">
        <v>143</v>
      </c>
      <c r="F227" s="34">
        <v>285914654</v>
      </c>
      <c r="G227" s="34"/>
      <c r="H227" s="31">
        <v>285914654</v>
      </c>
    </row>
    <row r="228" spans="1:8" ht="18" customHeight="1" x14ac:dyDescent="0.2">
      <c r="A228" s="238">
        <v>536006</v>
      </c>
      <c r="B228" s="29" t="s">
        <v>59</v>
      </c>
      <c r="C228" s="30">
        <v>2766072861</v>
      </c>
      <c r="D228" s="30">
        <v>880844540</v>
      </c>
      <c r="E228" s="30">
        <v>10309</v>
      </c>
      <c r="F228" s="34">
        <v>3646907092</v>
      </c>
      <c r="G228" s="34"/>
      <c r="H228" s="31">
        <v>3646907092</v>
      </c>
    </row>
    <row r="229" spans="1:8" ht="18" customHeight="1" x14ac:dyDescent="0.2">
      <c r="A229" s="238">
        <v>536007</v>
      </c>
      <c r="B229" s="29" t="s">
        <v>49</v>
      </c>
      <c r="C229" s="30">
        <v>2629189195</v>
      </c>
      <c r="D229" s="30">
        <v>1043800387</v>
      </c>
      <c r="E229" s="30">
        <v>884</v>
      </c>
      <c r="F229" s="34">
        <v>3672988698</v>
      </c>
      <c r="G229" s="34"/>
      <c r="H229" s="31">
        <v>3672988698</v>
      </c>
    </row>
    <row r="230" spans="1:8" ht="18" customHeight="1" x14ac:dyDescent="0.2">
      <c r="A230" s="238">
        <v>536009</v>
      </c>
      <c r="B230" s="29" t="s">
        <v>63</v>
      </c>
      <c r="C230" s="30">
        <v>1176195645</v>
      </c>
      <c r="D230" s="30">
        <v>423057297</v>
      </c>
      <c r="E230" s="30">
        <v>9</v>
      </c>
      <c r="F230" s="34">
        <v>1599252933</v>
      </c>
      <c r="G230" s="34"/>
      <c r="H230" s="31">
        <v>1599252933</v>
      </c>
    </row>
    <row r="231" spans="1:8" ht="18" customHeight="1" x14ac:dyDescent="0.25">
      <c r="A231" s="236" t="s">
        <v>311</v>
      </c>
      <c r="B231" s="32" t="s">
        <v>312</v>
      </c>
      <c r="C231" s="33">
        <v>202605151</v>
      </c>
      <c r="D231" s="33">
        <v>74256878</v>
      </c>
      <c r="E231" s="33">
        <v>5</v>
      </c>
      <c r="F231" s="33">
        <v>276862024</v>
      </c>
      <c r="G231" s="33">
        <v>0</v>
      </c>
      <c r="H231" s="33">
        <v>276862024</v>
      </c>
    </row>
    <row r="232" spans="1:8" ht="18" customHeight="1" x14ac:dyDescent="0.2">
      <c r="A232" s="238">
        <v>536606</v>
      </c>
      <c r="B232" s="29" t="s">
        <v>307</v>
      </c>
      <c r="C232" s="30">
        <v>202605151</v>
      </c>
      <c r="D232" s="30">
        <v>74256878</v>
      </c>
      <c r="E232" s="30">
        <v>5</v>
      </c>
      <c r="F232" s="34">
        <v>276862024</v>
      </c>
      <c r="G232" s="34"/>
      <c r="H232" s="31">
        <v>276862024</v>
      </c>
    </row>
    <row r="233" spans="1:8" ht="18" customHeight="1" x14ac:dyDescent="0.25">
      <c r="A233" s="236" t="s">
        <v>313</v>
      </c>
      <c r="B233" s="32" t="s">
        <v>314</v>
      </c>
      <c r="C233" s="33">
        <v>29140081544</v>
      </c>
      <c r="D233" s="33">
        <v>28910218156</v>
      </c>
      <c r="E233" s="33">
        <v>12566540781</v>
      </c>
      <c r="F233" s="33">
        <v>45483758919</v>
      </c>
      <c r="G233" s="33">
        <v>0</v>
      </c>
      <c r="H233" s="33">
        <v>45483758919</v>
      </c>
    </row>
    <row r="234" spans="1:8" ht="18" customHeight="1" x14ac:dyDescent="0.2">
      <c r="A234" s="238">
        <v>536803</v>
      </c>
      <c r="B234" s="29" t="s">
        <v>186</v>
      </c>
      <c r="C234" s="30">
        <v>29140081544</v>
      </c>
      <c r="D234" s="30">
        <v>28910218156</v>
      </c>
      <c r="E234" s="30">
        <v>12566540781</v>
      </c>
      <c r="F234" s="34">
        <v>45483758919</v>
      </c>
      <c r="G234" s="34"/>
      <c r="H234" s="31">
        <v>45483758919</v>
      </c>
    </row>
    <row r="235" spans="1:8" ht="18" customHeight="1" x14ac:dyDescent="0.25">
      <c r="A235" s="232" t="s">
        <v>315</v>
      </c>
      <c r="B235" s="233" t="s">
        <v>316</v>
      </c>
      <c r="C235" s="226">
        <v>1459301618474</v>
      </c>
      <c r="D235" s="226">
        <v>550630130041</v>
      </c>
      <c r="E235" s="226">
        <v>72650160881</v>
      </c>
      <c r="F235" s="226">
        <v>1937281587634</v>
      </c>
      <c r="G235" s="226">
        <v>0</v>
      </c>
      <c r="H235" s="226">
        <v>1937281587634</v>
      </c>
    </row>
    <row r="236" spans="1:8" ht="18" customHeight="1" x14ac:dyDescent="0.25">
      <c r="A236" s="236" t="s">
        <v>317</v>
      </c>
      <c r="B236" s="32" t="s">
        <v>318</v>
      </c>
      <c r="C236" s="33">
        <v>1459301618474</v>
      </c>
      <c r="D236" s="33">
        <v>550630130041</v>
      </c>
      <c r="E236" s="33">
        <v>72650160881</v>
      </c>
      <c r="F236" s="33">
        <v>1937281587634</v>
      </c>
      <c r="G236" s="33">
        <v>0</v>
      </c>
      <c r="H236" s="36">
        <v>1937281587634</v>
      </c>
    </row>
    <row r="237" spans="1:8" ht="18" customHeight="1" x14ac:dyDescent="0.2">
      <c r="A237" s="238">
        <v>550701</v>
      </c>
      <c r="B237" s="29" t="s">
        <v>319</v>
      </c>
      <c r="C237" s="30">
        <v>159452270064</v>
      </c>
      <c r="D237" s="30">
        <v>81091075559</v>
      </c>
      <c r="E237" s="30">
        <v>42853817929</v>
      </c>
      <c r="F237" s="34">
        <v>197689527694</v>
      </c>
      <c r="G237" s="34"/>
      <c r="H237" s="31">
        <v>197689527694</v>
      </c>
    </row>
    <row r="238" spans="1:8" ht="18" customHeight="1" x14ac:dyDescent="0.2">
      <c r="A238" s="238">
        <v>550703</v>
      </c>
      <c r="B238" s="29" t="s">
        <v>320</v>
      </c>
      <c r="C238" s="30">
        <v>34451073500</v>
      </c>
      <c r="D238" s="30">
        <v>12085378900</v>
      </c>
      <c r="E238" s="30">
        <v>0</v>
      </c>
      <c r="F238" s="34">
        <v>46536452400</v>
      </c>
      <c r="G238" s="34"/>
      <c r="H238" s="31">
        <v>46536452400</v>
      </c>
    </row>
    <row r="239" spans="1:8" ht="18" customHeight="1" x14ac:dyDescent="0.2">
      <c r="A239" s="238">
        <v>550704</v>
      </c>
      <c r="B239" s="29" t="s">
        <v>321</v>
      </c>
      <c r="C239" s="30">
        <v>5707294800</v>
      </c>
      <c r="D239" s="30">
        <v>1948698900</v>
      </c>
      <c r="E239" s="30">
        <v>0</v>
      </c>
      <c r="F239" s="34">
        <v>7655993700</v>
      </c>
      <c r="G239" s="34"/>
      <c r="H239" s="31">
        <v>7655993700</v>
      </c>
    </row>
    <row r="240" spans="1:8" ht="18" customHeight="1" x14ac:dyDescent="0.2">
      <c r="A240" s="238">
        <v>550705</v>
      </c>
      <c r="B240" s="29" t="s">
        <v>322</v>
      </c>
      <c r="C240" s="30">
        <v>1259690980110</v>
      </c>
      <c r="D240" s="30">
        <v>455504976682</v>
      </c>
      <c r="E240" s="30">
        <v>29796342952</v>
      </c>
      <c r="F240" s="34">
        <v>1685399613840</v>
      </c>
      <c r="G240" s="34"/>
      <c r="H240" s="31">
        <v>1685399613840</v>
      </c>
    </row>
    <row r="241" spans="1:8" ht="18" customHeight="1" x14ac:dyDescent="0.25">
      <c r="A241" s="232" t="s">
        <v>323</v>
      </c>
      <c r="B241" s="233" t="s">
        <v>215</v>
      </c>
      <c r="C241" s="226">
        <v>142319397489</v>
      </c>
      <c r="D241" s="226">
        <v>33577044771</v>
      </c>
      <c r="E241" s="226">
        <v>0</v>
      </c>
      <c r="F241" s="226">
        <v>175896442260</v>
      </c>
      <c r="G241" s="226">
        <v>0</v>
      </c>
      <c r="H241" s="226">
        <v>175896442260</v>
      </c>
    </row>
    <row r="242" spans="1:8" ht="18" customHeight="1" x14ac:dyDescent="0.25">
      <c r="A242" s="236" t="s">
        <v>324</v>
      </c>
      <c r="B242" s="32" t="s">
        <v>325</v>
      </c>
      <c r="C242" s="33">
        <v>142319397489</v>
      </c>
      <c r="D242" s="33">
        <v>33577044771</v>
      </c>
      <c r="E242" s="33">
        <v>0</v>
      </c>
      <c r="F242" s="33">
        <v>175896442260</v>
      </c>
      <c r="G242" s="33">
        <v>0</v>
      </c>
      <c r="H242" s="33">
        <v>175896442260</v>
      </c>
    </row>
    <row r="243" spans="1:8" ht="18" customHeight="1" x14ac:dyDescent="0.2">
      <c r="A243" s="238">
        <v>572080</v>
      </c>
      <c r="B243" s="29" t="s">
        <v>326</v>
      </c>
      <c r="C243" s="30">
        <v>140811955928</v>
      </c>
      <c r="D243" s="30">
        <v>32081842411</v>
      </c>
      <c r="E243" s="30">
        <v>0</v>
      </c>
      <c r="F243" s="34">
        <v>172893798339</v>
      </c>
      <c r="G243" s="34"/>
      <c r="H243" s="31">
        <v>172893798339</v>
      </c>
    </row>
    <row r="244" spans="1:8" ht="18" customHeight="1" x14ac:dyDescent="0.2">
      <c r="A244" s="238">
        <v>572081</v>
      </c>
      <c r="B244" s="29" t="s">
        <v>327</v>
      </c>
      <c r="C244" s="30">
        <v>1507441561</v>
      </c>
      <c r="D244" s="30">
        <v>1495202360</v>
      </c>
      <c r="E244" s="30">
        <v>0</v>
      </c>
      <c r="F244" s="34">
        <v>3002643921</v>
      </c>
      <c r="G244" s="34"/>
      <c r="H244" s="31">
        <v>3002643921</v>
      </c>
    </row>
    <row r="245" spans="1:8" ht="18" customHeight="1" x14ac:dyDescent="0.25">
      <c r="A245" s="232" t="s">
        <v>329</v>
      </c>
      <c r="B245" s="233" t="s">
        <v>330</v>
      </c>
      <c r="C245" s="226">
        <v>853990366</v>
      </c>
      <c r="D245" s="226">
        <v>254141137</v>
      </c>
      <c r="E245" s="226">
        <v>28527119</v>
      </c>
      <c r="F245" s="226">
        <v>1079604384</v>
      </c>
      <c r="G245" s="226">
        <v>0</v>
      </c>
      <c r="H245" s="226">
        <v>1079604384</v>
      </c>
    </row>
    <row r="246" spans="1:8" ht="18" customHeight="1" x14ac:dyDescent="0.25">
      <c r="A246" s="236" t="s">
        <v>331</v>
      </c>
      <c r="B246" s="32" t="s">
        <v>332</v>
      </c>
      <c r="C246" s="33">
        <v>57870475</v>
      </c>
      <c r="D246" s="33">
        <v>55319309</v>
      </c>
      <c r="E246" s="33">
        <v>0</v>
      </c>
      <c r="F246" s="33">
        <v>113189784</v>
      </c>
      <c r="G246" s="33">
        <v>0</v>
      </c>
      <c r="H246" s="33">
        <v>113189784</v>
      </c>
    </row>
    <row r="247" spans="1:8" ht="18" customHeight="1" x14ac:dyDescent="0.2">
      <c r="A247" s="238">
        <v>580237</v>
      </c>
      <c r="B247" s="29" t="s">
        <v>333</v>
      </c>
      <c r="C247" s="30">
        <v>57870475</v>
      </c>
      <c r="D247" s="30">
        <v>55319309</v>
      </c>
      <c r="E247" s="30">
        <v>0</v>
      </c>
      <c r="F247" s="34">
        <v>113189784</v>
      </c>
      <c r="G247" s="34"/>
      <c r="H247" s="31">
        <v>113189784</v>
      </c>
    </row>
    <row r="248" spans="1:8" ht="18" customHeight="1" x14ac:dyDescent="0.25">
      <c r="A248" s="236" t="s">
        <v>334</v>
      </c>
      <c r="B248" s="32" t="s">
        <v>229</v>
      </c>
      <c r="C248" s="33">
        <v>240922129</v>
      </c>
      <c r="D248" s="33">
        <v>0</v>
      </c>
      <c r="E248" s="33">
        <v>0</v>
      </c>
      <c r="F248" s="33">
        <v>240922129</v>
      </c>
      <c r="G248" s="33">
        <v>0</v>
      </c>
      <c r="H248" s="33">
        <v>240922129</v>
      </c>
    </row>
    <row r="249" spans="1:8" ht="18" customHeight="1" x14ac:dyDescent="0.2">
      <c r="A249" s="238" t="s">
        <v>335</v>
      </c>
      <c r="B249" s="29" t="s">
        <v>336</v>
      </c>
      <c r="C249" s="30">
        <v>240922129</v>
      </c>
      <c r="D249" s="30">
        <v>0</v>
      </c>
      <c r="E249" s="30">
        <v>0</v>
      </c>
      <c r="F249" s="34">
        <v>240922129</v>
      </c>
      <c r="G249" s="34"/>
      <c r="H249" s="31">
        <v>240922129</v>
      </c>
    </row>
    <row r="250" spans="1:8" ht="18" customHeight="1" x14ac:dyDescent="0.25">
      <c r="A250" s="236" t="s">
        <v>337</v>
      </c>
      <c r="B250" s="32" t="s">
        <v>338</v>
      </c>
      <c r="C250" s="33">
        <v>555197762</v>
      </c>
      <c r="D250" s="33">
        <v>198821828</v>
      </c>
      <c r="E250" s="33">
        <v>28527119</v>
      </c>
      <c r="F250" s="33">
        <v>725492471</v>
      </c>
      <c r="G250" s="33">
        <v>0</v>
      </c>
      <c r="H250" s="33">
        <v>725492471</v>
      </c>
    </row>
    <row r="251" spans="1:8" ht="18" customHeight="1" x14ac:dyDescent="0.2">
      <c r="A251" s="238">
        <v>589017</v>
      </c>
      <c r="B251" s="29" t="s">
        <v>339</v>
      </c>
      <c r="C251" s="30">
        <v>27195956</v>
      </c>
      <c r="D251" s="30">
        <v>3410238</v>
      </c>
      <c r="E251" s="30">
        <v>0</v>
      </c>
      <c r="F251" s="34">
        <v>30606194</v>
      </c>
      <c r="G251" s="34"/>
      <c r="H251" s="31">
        <v>30606194</v>
      </c>
    </row>
    <row r="252" spans="1:8" ht="18" customHeight="1" x14ac:dyDescent="0.2">
      <c r="A252" s="238" t="s">
        <v>340</v>
      </c>
      <c r="B252" s="29" t="s">
        <v>341</v>
      </c>
      <c r="C252" s="30">
        <v>505372592</v>
      </c>
      <c r="D252" s="30">
        <v>195411590</v>
      </c>
      <c r="E252" s="30">
        <v>28527119</v>
      </c>
      <c r="F252" s="34">
        <v>672257063</v>
      </c>
      <c r="G252" s="34"/>
      <c r="H252" s="31">
        <v>672257063</v>
      </c>
    </row>
    <row r="253" spans="1:8" ht="18" customHeight="1" x14ac:dyDescent="0.2">
      <c r="A253" s="238" t="s">
        <v>342</v>
      </c>
      <c r="B253" s="29" t="s">
        <v>343</v>
      </c>
      <c r="C253" s="30">
        <v>22629214</v>
      </c>
      <c r="D253" s="30">
        <v>0</v>
      </c>
      <c r="E253" s="30">
        <v>0</v>
      </c>
      <c r="F253" s="34">
        <v>22629214</v>
      </c>
      <c r="G253" s="34"/>
      <c r="H253" s="31">
        <v>22629214</v>
      </c>
    </row>
    <row r="254" spans="1:8" ht="18" customHeight="1" x14ac:dyDescent="0.3">
      <c r="A254" s="234" t="s">
        <v>344</v>
      </c>
      <c r="B254" s="235" t="s">
        <v>345</v>
      </c>
      <c r="C254" s="226">
        <v>0</v>
      </c>
      <c r="D254" s="226">
        <v>0</v>
      </c>
      <c r="E254" s="226">
        <v>38622724837</v>
      </c>
      <c r="F254" s="243">
        <v>-38622724837</v>
      </c>
      <c r="G254" s="243">
        <v>0</v>
      </c>
      <c r="H254" s="244">
        <v>-38622724837</v>
      </c>
    </row>
    <row r="255" spans="1:8" ht="18" customHeight="1" x14ac:dyDescent="0.25">
      <c r="A255" s="232" t="s">
        <v>346</v>
      </c>
      <c r="B255" s="233" t="s">
        <v>347</v>
      </c>
      <c r="C255" s="33">
        <v>0</v>
      </c>
      <c r="D255" s="33">
        <v>0</v>
      </c>
      <c r="E255" s="33">
        <v>38622724837</v>
      </c>
      <c r="F255" s="38">
        <v>-38622724837</v>
      </c>
      <c r="G255" s="38">
        <v>0</v>
      </c>
      <c r="H255" s="245">
        <v>-38622724837</v>
      </c>
    </row>
    <row r="256" spans="1:8" ht="18" customHeight="1" x14ac:dyDescent="0.2">
      <c r="A256" s="238" t="s">
        <v>348</v>
      </c>
      <c r="B256" s="39" t="s">
        <v>349</v>
      </c>
      <c r="C256" s="41">
        <v>0</v>
      </c>
      <c r="D256" s="246"/>
      <c r="E256" s="246">
        <v>38622724837</v>
      </c>
      <c r="F256" s="246">
        <v>-38622724837</v>
      </c>
      <c r="G256" s="246"/>
      <c r="H256" s="247">
        <v>-38622724837</v>
      </c>
    </row>
    <row r="257" spans="1:8" ht="18" customHeight="1" x14ac:dyDescent="0.3">
      <c r="A257" s="234" t="s">
        <v>350</v>
      </c>
      <c r="B257" s="235" t="s">
        <v>351</v>
      </c>
      <c r="C257" s="228">
        <v>0</v>
      </c>
      <c r="D257" s="228">
        <v>3247160618</v>
      </c>
      <c r="E257" s="228">
        <v>3247160618</v>
      </c>
      <c r="F257" s="228">
        <v>0</v>
      </c>
      <c r="G257" s="228">
        <v>0</v>
      </c>
      <c r="H257" s="228">
        <v>0</v>
      </c>
    </row>
    <row r="258" spans="1:8" ht="18" customHeight="1" x14ac:dyDescent="0.25">
      <c r="A258" s="232" t="s">
        <v>352</v>
      </c>
      <c r="B258" s="233" t="s">
        <v>353</v>
      </c>
      <c r="C258" s="226">
        <v>15959263520</v>
      </c>
      <c r="D258" s="226">
        <v>0</v>
      </c>
      <c r="E258" s="226">
        <v>0</v>
      </c>
      <c r="F258" s="226">
        <v>15959263520</v>
      </c>
      <c r="G258" s="226">
        <v>0</v>
      </c>
      <c r="H258" s="226">
        <v>15959263520</v>
      </c>
    </row>
    <row r="259" spans="1:8" ht="18" customHeight="1" x14ac:dyDescent="0.25">
      <c r="A259" s="236" t="s">
        <v>354</v>
      </c>
      <c r="B259" s="32" t="s">
        <v>355</v>
      </c>
      <c r="C259" s="33">
        <v>15959263520</v>
      </c>
      <c r="D259" s="33">
        <v>0</v>
      </c>
      <c r="E259" s="33">
        <v>0</v>
      </c>
      <c r="F259" s="33">
        <v>15959263520</v>
      </c>
      <c r="G259" s="33">
        <v>0</v>
      </c>
      <c r="H259" s="36">
        <v>15959263520</v>
      </c>
    </row>
    <row r="260" spans="1:8" ht="18" customHeight="1" x14ac:dyDescent="0.2">
      <c r="A260" s="238">
        <v>812004</v>
      </c>
      <c r="B260" s="29" t="s">
        <v>186</v>
      </c>
      <c r="C260" s="30">
        <v>15959263520</v>
      </c>
      <c r="D260" s="30">
        <v>0</v>
      </c>
      <c r="E260" s="30">
        <v>0</v>
      </c>
      <c r="F260" s="34">
        <v>15959263520</v>
      </c>
      <c r="G260" s="34">
        <v>0</v>
      </c>
      <c r="H260" s="31">
        <v>15959263520</v>
      </c>
    </row>
    <row r="261" spans="1:8" ht="18" customHeight="1" x14ac:dyDescent="0.25">
      <c r="A261" s="232" t="s">
        <v>356</v>
      </c>
      <c r="B261" s="233" t="s">
        <v>357</v>
      </c>
      <c r="C261" s="226">
        <v>5980860628</v>
      </c>
      <c r="D261" s="226">
        <v>1807379908</v>
      </c>
      <c r="E261" s="226">
        <v>1439780710</v>
      </c>
      <c r="F261" s="226">
        <v>6348459826</v>
      </c>
      <c r="G261" s="226">
        <v>0</v>
      </c>
      <c r="H261" s="226">
        <v>6348459826</v>
      </c>
    </row>
    <row r="262" spans="1:8" ht="18" customHeight="1" x14ac:dyDescent="0.25">
      <c r="A262" s="236" t="s">
        <v>358</v>
      </c>
      <c r="B262" s="32" t="s">
        <v>359</v>
      </c>
      <c r="C262" s="44">
        <v>4592308594</v>
      </c>
      <c r="D262" s="33">
        <v>1673459440</v>
      </c>
      <c r="E262" s="33">
        <v>350867267</v>
      </c>
      <c r="F262" s="33">
        <v>5914900767</v>
      </c>
      <c r="G262" s="33">
        <v>0</v>
      </c>
      <c r="H262" s="36">
        <v>5914900767</v>
      </c>
    </row>
    <row r="263" spans="1:8" ht="18" customHeight="1" x14ac:dyDescent="0.2">
      <c r="A263" s="238">
        <v>831510</v>
      </c>
      <c r="B263" s="29" t="s">
        <v>360</v>
      </c>
      <c r="C263" s="30">
        <v>4592308594</v>
      </c>
      <c r="D263" s="30">
        <v>1673459440</v>
      </c>
      <c r="E263" s="30">
        <v>350867267</v>
      </c>
      <c r="F263" s="34">
        <v>5914900767</v>
      </c>
      <c r="G263" s="34"/>
      <c r="H263" s="31">
        <v>5914900767</v>
      </c>
    </row>
    <row r="264" spans="1:8" ht="18" customHeight="1" x14ac:dyDescent="0.25">
      <c r="A264" s="236" t="s">
        <v>361</v>
      </c>
      <c r="B264" s="32" t="s">
        <v>362</v>
      </c>
      <c r="C264" s="33">
        <v>947546334</v>
      </c>
      <c r="D264" s="33">
        <v>14854315</v>
      </c>
      <c r="E264" s="33">
        <v>960867833</v>
      </c>
      <c r="F264" s="33">
        <v>1532816</v>
      </c>
      <c r="G264" s="33">
        <v>0</v>
      </c>
      <c r="H264" s="36">
        <v>1532816</v>
      </c>
    </row>
    <row r="265" spans="1:8" ht="18" customHeight="1" x14ac:dyDescent="0.2">
      <c r="A265" s="238">
        <v>836101</v>
      </c>
      <c r="B265" s="45" t="s">
        <v>363</v>
      </c>
      <c r="C265" s="30">
        <v>947546334</v>
      </c>
      <c r="D265" s="30">
        <v>14854315</v>
      </c>
      <c r="E265" s="30">
        <v>960867833</v>
      </c>
      <c r="F265" s="34">
        <v>1532816</v>
      </c>
      <c r="G265" s="34"/>
      <c r="H265" s="31">
        <v>1532816</v>
      </c>
    </row>
    <row r="266" spans="1:8" ht="18" customHeight="1" x14ac:dyDescent="0.25">
      <c r="A266" s="236" t="s">
        <v>364</v>
      </c>
      <c r="B266" s="32" t="s">
        <v>365</v>
      </c>
      <c r="C266" s="33">
        <v>441005700</v>
      </c>
      <c r="D266" s="33">
        <v>119066153</v>
      </c>
      <c r="E266" s="33">
        <v>128045610</v>
      </c>
      <c r="F266" s="33">
        <v>432026243</v>
      </c>
      <c r="G266" s="33">
        <v>0</v>
      </c>
      <c r="H266" s="36">
        <v>432026243</v>
      </c>
    </row>
    <row r="267" spans="1:8" ht="18" customHeight="1" x14ac:dyDescent="0.2">
      <c r="A267" s="238">
        <v>839090</v>
      </c>
      <c r="B267" s="29" t="s">
        <v>366</v>
      </c>
      <c r="C267" s="30">
        <v>441005700</v>
      </c>
      <c r="D267" s="30">
        <v>119066153</v>
      </c>
      <c r="E267" s="30">
        <v>128045610</v>
      </c>
      <c r="F267" s="34">
        <v>432026243</v>
      </c>
      <c r="G267" s="34"/>
      <c r="H267" s="31">
        <v>432026243</v>
      </c>
    </row>
    <row r="268" spans="1:8" ht="18" customHeight="1" x14ac:dyDescent="0.25">
      <c r="A268" s="232" t="s">
        <v>367</v>
      </c>
      <c r="B268" s="233" t="s">
        <v>368</v>
      </c>
      <c r="C268" s="226">
        <v>-21940124148</v>
      </c>
      <c r="D268" s="226">
        <v>1439780710</v>
      </c>
      <c r="E268" s="226">
        <v>1807379908</v>
      </c>
      <c r="F268" s="226">
        <v>-22307723346</v>
      </c>
      <c r="G268" s="226">
        <v>0</v>
      </c>
      <c r="H268" s="226">
        <v>-22307723346</v>
      </c>
    </row>
    <row r="269" spans="1:8" ht="18" customHeight="1" x14ac:dyDescent="0.25">
      <c r="A269" s="236" t="s">
        <v>369</v>
      </c>
      <c r="B269" s="32" t="s">
        <v>370</v>
      </c>
      <c r="C269" s="33">
        <v>-15959263520</v>
      </c>
      <c r="D269" s="33">
        <v>0</v>
      </c>
      <c r="E269" s="33">
        <v>0</v>
      </c>
      <c r="F269" s="33">
        <v>-15959263520</v>
      </c>
      <c r="G269" s="33">
        <v>0</v>
      </c>
      <c r="H269" s="33">
        <v>-15959263520</v>
      </c>
    </row>
    <row r="270" spans="1:8" ht="18" customHeight="1" x14ac:dyDescent="0.2">
      <c r="A270" s="238">
        <v>890506</v>
      </c>
      <c r="B270" s="29" t="s">
        <v>371</v>
      </c>
      <c r="C270" s="30">
        <v>-15959263520</v>
      </c>
      <c r="D270" s="30">
        <v>0</v>
      </c>
      <c r="E270" s="30">
        <v>0</v>
      </c>
      <c r="F270" s="30">
        <v>-15959263520</v>
      </c>
      <c r="G270" s="30"/>
      <c r="H270" s="30">
        <v>-15959263520</v>
      </c>
    </row>
    <row r="271" spans="1:8" ht="18" customHeight="1" x14ac:dyDescent="0.25">
      <c r="A271" s="236" t="s">
        <v>372</v>
      </c>
      <c r="B271" s="32" t="s">
        <v>373</v>
      </c>
      <c r="C271" s="33">
        <v>-5980860628</v>
      </c>
      <c r="D271" s="33">
        <v>1439780710</v>
      </c>
      <c r="E271" s="33">
        <v>1807379908</v>
      </c>
      <c r="F271" s="33">
        <v>-6348459826</v>
      </c>
      <c r="G271" s="33">
        <v>0</v>
      </c>
      <c r="H271" s="36">
        <v>-6348459826</v>
      </c>
    </row>
    <row r="272" spans="1:8" ht="18" customHeight="1" x14ac:dyDescent="0.2">
      <c r="A272" s="238">
        <v>891506</v>
      </c>
      <c r="B272" s="29" t="s">
        <v>374</v>
      </c>
      <c r="C272" s="30">
        <v>-4592308594</v>
      </c>
      <c r="D272" s="30">
        <v>350867267</v>
      </c>
      <c r="E272" s="30">
        <v>1673459440</v>
      </c>
      <c r="F272" s="34">
        <v>-5914900767</v>
      </c>
      <c r="G272" s="34"/>
      <c r="H272" s="31">
        <v>-5914900767</v>
      </c>
    </row>
    <row r="273" spans="1:8" ht="18" customHeight="1" x14ac:dyDescent="0.2">
      <c r="A273" s="238">
        <v>891521</v>
      </c>
      <c r="B273" s="45" t="s">
        <v>375</v>
      </c>
      <c r="C273" s="30">
        <v>-947546334</v>
      </c>
      <c r="D273" s="30">
        <v>960867833</v>
      </c>
      <c r="E273" s="30">
        <v>14854315</v>
      </c>
      <c r="F273" s="34">
        <v>-1532816</v>
      </c>
      <c r="G273" s="34"/>
      <c r="H273" s="31">
        <v>-1532816</v>
      </c>
    </row>
    <row r="274" spans="1:8" ht="18" customHeight="1" x14ac:dyDescent="0.25">
      <c r="A274" s="248" t="s">
        <v>376</v>
      </c>
      <c r="B274" s="314" t="s">
        <v>377</v>
      </c>
      <c r="C274" s="30">
        <v>-441005700</v>
      </c>
      <c r="D274" s="30">
        <v>128045610</v>
      </c>
      <c r="E274" s="30">
        <v>119066153</v>
      </c>
      <c r="F274" s="34">
        <v>-432026243</v>
      </c>
      <c r="G274" s="34"/>
      <c r="H274" s="31">
        <v>-432026243</v>
      </c>
    </row>
    <row r="275" spans="1:8" ht="18" customHeight="1" x14ac:dyDescent="0.3">
      <c r="A275" s="234" t="s">
        <v>378</v>
      </c>
      <c r="B275" s="235" t="s">
        <v>379</v>
      </c>
      <c r="C275" s="228">
        <v>0</v>
      </c>
      <c r="D275" s="228">
        <v>173375906021</v>
      </c>
      <c r="E275" s="228">
        <v>173375906021</v>
      </c>
      <c r="F275" s="228">
        <v>0</v>
      </c>
      <c r="G275" s="228">
        <v>0</v>
      </c>
      <c r="H275" s="228">
        <v>0</v>
      </c>
    </row>
    <row r="276" spans="1:8" ht="18" customHeight="1" x14ac:dyDescent="0.25">
      <c r="A276" s="232" t="s">
        <v>380</v>
      </c>
      <c r="B276" s="233" t="s">
        <v>381</v>
      </c>
      <c r="C276" s="226">
        <v>55597392493</v>
      </c>
      <c r="D276" s="226">
        <v>48988592298</v>
      </c>
      <c r="E276" s="226">
        <v>171388245826</v>
      </c>
      <c r="F276" s="226">
        <v>177997046021</v>
      </c>
      <c r="G276" s="226">
        <v>0</v>
      </c>
      <c r="H276" s="226">
        <v>177997046021</v>
      </c>
    </row>
    <row r="277" spans="1:8" ht="18" customHeight="1" x14ac:dyDescent="0.25">
      <c r="A277" s="236" t="s">
        <v>382</v>
      </c>
      <c r="B277" s="32" t="s">
        <v>355</v>
      </c>
      <c r="C277" s="33">
        <v>51005603628</v>
      </c>
      <c r="D277" s="33">
        <v>46990265002</v>
      </c>
      <c r="E277" s="33">
        <v>171377578725</v>
      </c>
      <c r="F277" s="33">
        <v>175392917351</v>
      </c>
      <c r="G277" s="33">
        <v>0</v>
      </c>
      <c r="H277" s="36">
        <v>175392917351</v>
      </c>
    </row>
    <row r="278" spans="1:8" ht="18" customHeight="1" x14ac:dyDescent="0.2">
      <c r="A278" s="238">
        <v>912002</v>
      </c>
      <c r="B278" s="29" t="s">
        <v>187</v>
      </c>
      <c r="C278" s="30">
        <v>277124394</v>
      </c>
      <c r="D278" s="30">
        <v>518893305</v>
      </c>
      <c r="E278" s="30">
        <v>512748163</v>
      </c>
      <c r="F278" s="34">
        <v>270979252</v>
      </c>
      <c r="G278" s="34"/>
      <c r="H278" s="31">
        <v>270979252</v>
      </c>
    </row>
    <row r="279" spans="1:8" ht="18" customHeight="1" x14ac:dyDescent="0.2">
      <c r="A279" s="238">
        <v>912004</v>
      </c>
      <c r="B279" s="29" t="s">
        <v>383</v>
      </c>
      <c r="C279" s="30">
        <v>50728479234</v>
      </c>
      <c r="D279" s="30">
        <v>46471371697</v>
      </c>
      <c r="E279" s="30">
        <v>170864830562</v>
      </c>
      <c r="F279" s="34">
        <v>175121938099</v>
      </c>
      <c r="G279" s="34"/>
      <c r="H279" s="31">
        <v>175121938099</v>
      </c>
    </row>
    <row r="280" spans="1:8" ht="18" customHeight="1" x14ac:dyDescent="0.25">
      <c r="A280" s="236" t="s">
        <v>384</v>
      </c>
      <c r="B280" s="32" t="s">
        <v>385</v>
      </c>
      <c r="C280" s="33">
        <v>4591788865</v>
      </c>
      <c r="D280" s="33">
        <v>1998327296</v>
      </c>
      <c r="E280" s="33">
        <v>10667101</v>
      </c>
      <c r="F280" s="33">
        <v>2604128670</v>
      </c>
      <c r="G280" s="33">
        <v>0</v>
      </c>
      <c r="H280" s="36">
        <v>2604128670</v>
      </c>
    </row>
    <row r="281" spans="1:8" ht="18" customHeight="1" x14ac:dyDescent="0.2">
      <c r="A281" s="238">
        <v>919090</v>
      </c>
      <c r="B281" s="29" t="s">
        <v>386</v>
      </c>
      <c r="C281" s="30">
        <v>4591788865</v>
      </c>
      <c r="D281" s="30">
        <v>1998327296</v>
      </c>
      <c r="E281" s="30">
        <v>10667101</v>
      </c>
      <c r="F281" s="34">
        <v>2604128670</v>
      </c>
      <c r="G281" s="34"/>
      <c r="H281" s="31">
        <v>2604128670</v>
      </c>
    </row>
    <row r="282" spans="1:8" ht="18" customHeight="1" x14ac:dyDescent="0.25">
      <c r="A282" s="232" t="s">
        <v>387</v>
      </c>
      <c r="B282" s="233" t="s">
        <v>388</v>
      </c>
      <c r="C282" s="226">
        <v>1358148650</v>
      </c>
      <c r="D282" s="226">
        <v>0</v>
      </c>
      <c r="E282" s="226">
        <v>0</v>
      </c>
      <c r="F282" s="226">
        <v>1358148650</v>
      </c>
      <c r="G282" s="226">
        <v>0</v>
      </c>
      <c r="H282" s="226">
        <v>1358148650</v>
      </c>
    </row>
    <row r="283" spans="1:8" ht="18" customHeight="1" x14ac:dyDescent="0.25">
      <c r="A283" s="236" t="s">
        <v>389</v>
      </c>
      <c r="B283" s="32" t="s">
        <v>390</v>
      </c>
      <c r="C283" s="33">
        <v>1358148650</v>
      </c>
      <c r="D283" s="33">
        <v>0</v>
      </c>
      <c r="E283" s="33">
        <v>0</v>
      </c>
      <c r="F283" s="33">
        <v>1358148650</v>
      </c>
      <c r="G283" s="33">
        <v>0</v>
      </c>
      <c r="H283" s="36">
        <v>1358148650</v>
      </c>
    </row>
    <row r="284" spans="1:8" ht="18" customHeight="1" x14ac:dyDescent="0.2">
      <c r="A284" s="238">
        <v>930617</v>
      </c>
      <c r="B284" s="29" t="s">
        <v>360</v>
      </c>
      <c r="C284" s="30">
        <v>1358148650</v>
      </c>
      <c r="D284" s="30">
        <v>0</v>
      </c>
      <c r="E284" s="30">
        <v>0</v>
      </c>
      <c r="F284" s="34">
        <v>1358148650</v>
      </c>
      <c r="G284" s="34"/>
      <c r="H284" s="31">
        <v>1358148650</v>
      </c>
    </row>
    <row r="285" spans="1:8" ht="18" customHeight="1" x14ac:dyDescent="0.25">
      <c r="A285" s="232" t="s">
        <v>391</v>
      </c>
      <c r="B285" s="233" t="s">
        <v>392</v>
      </c>
      <c r="C285" s="226">
        <v>-56955541143</v>
      </c>
      <c r="D285" s="226">
        <v>124387313723</v>
      </c>
      <c r="E285" s="226">
        <v>1987660195</v>
      </c>
      <c r="F285" s="226">
        <v>-179355194671</v>
      </c>
      <c r="G285" s="226">
        <v>0</v>
      </c>
      <c r="H285" s="226">
        <v>-179355194671</v>
      </c>
    </row>
    <row r="286" spans="1:8" ht="18" customHeight="1" x14ac:dyDescent="0.25">
      <c r="A286" s="236" t="s">
        <v>393</v>
      </c>
      <c r="B286" s="32" t="s">
        <v>394</v>
      </c>
      <c r="C286" s="33">
        <v>-55597392493</v>
      </c>
      <c r="D286" s="33">
        <v>124387313723</v>
      </c>
      <c r="E286" s="33">
        <v>1987660195</v>
      </c>
      <c r="F286" s="33">
        <v>-177997046021</v>
      </c>
      <c r="G286" s="33">
        <v>0</v>
      </c>
      <c r="H286" s="36">
        <v>-177997046021</v>
      </c>
    </row>
    <row r="287" spans="1:8" ht="18" customHeight="1" x14ac:dyDescent="0.2">
      <c r="A287" s="238">
        <v>990505</v>
      </c>
      <c r="B287" s="29" t="s">
        <v>395</v>
      </c>
      <c r="C287" s="30">
        <v>-51005603628</v>
      </c>
      <c r="D287" s="30">
        <v>124387313723</v>
      </c>
      <c r="E287" s="30">
        <v>0</v>
      </c>
      <c r="F287" s="34">
        <v>-175392917351</v>
      </c>
      <c r="G287" s="34"/>
      <c r="H287" s="31">
        <v>-175392917351</v>
      </c>
    </row>
    <row r="288" spans="1:8" ht="18" customHeight="1" x14ac:dyDescent="0.2">
      <c r="A288" s="238" t="s">
        <v>396</v>
      </c>
      <c r="B288" s="29" t="s">
        <v>397</v>
      </c>
      <c r="C288" s="30">
        <v>-4591788865</v>
      </c>
      <c r="D288" s="30">
        <v>0</v>
      </c>
      <c r="E288" s="30">
        <v>1987660195</v>
      </c>
      <c r="F288" s="34">
        <v>-2604128670</v>
      </c>
      <c r="G288" s="34"/>
      <c r="H288" s="31">
        <v>-2604128670</v>
      </c>
    </row>
    <row r="289" spans="1:8" ht="18" customHeight="1" x14ac:dyDescent="0.25">
      <c r="A289" s="236" t="s">
        <v>398</v>
      </c>
      <c r="B289" s="32" t="s">
        <v>399</v>
      </c>
      <c r="C289" s="33">
        <v>-1358148650</v>
      </c>
      <c r="D289" s="33">
        <v>0</v>
      </c>
      <c r="E289" s="33">
        <v>0</v>
      </c>
      <c r="F289" s="33">
        <v>-1358148650</v>
      </c>
      <c r="G289" s="33">
        <v>0</v>
      </c>
      <c r="H289" s="36">
        <v>-1358148650</v>
      </c>
    </row>
    <row r="290" spans="1:8" ht="18" customHeight="1" thickBot="1" x14ac:dyDescent="0.25">
      <c r="A290" s="238">
        <v>991502</v>
      </c>
      <c r="B290" s="29" t="s">
        <v>400</v>
      </c>
      <c r="C290" s="30">
        <v>-1358148650</v>
      </c>
      <c r="D290" s="30">
        <v>0</v>
      </c>
      <c r="E290" s="30">
        <v>0</v>
      </c>
      <c r="F290" s="34">
        <v>-1358148650</v>
      </c>
      <c r="G290" s="34"/>
      <c r="H290" s="31">
        <v>-1358148650</v>
      </c>
    </row>
    <row r="291" spans="1:8" ht="18" customHeight="1" thickBot="1" x14ac:dyDescent="0.35">
      <c r="A291" s="315"/>
      <c r="B291" s="316" t="s">
        <v>401</v>
      </c>
      <c r="C291" s="229">
        <v>0</v>
      </c>
      <c r="D291" s="229">
        <v>1912274948291</v>
      </c>
      <c r="E291" s="229">
        <v>1912274948291</v>
      </c>
      <c r="F291" s="229">
        <v>0</v>
      </c>
      <c r="G291" s="229"/>
      <c r="H291" s="229"/>
    </row>
    <row r="292" spans="1:8" ht="20.100000000000001" customHeight="1" x14ac:dyDescent="0.3">
      <c r="A292" s="319"/>
      <c r="B292" s="320"/>
      <c r="C292" s="320"/>
      <c r="D292" s="321"/>
      <c r="E292" s="321">
        <v>0</v>
      </c>
      <c r="F292" s="320"/>
      <c r="G292" s="320"/>
      <c r="H292" s="322"/>
    </row>
    <row r="293" spans="1:8" ht="20.100000000000001" customHeight="1" x14ac:dyDescent="0.3">
      <c r="A293" s="46"/>
      <c r="B293" s="47"/>
      <c r="C293" s="47"/>
      <c r="D293" s="48"/>
      <c r="E293" s="48"/>
      <c r="F293" s="47"/>
      <c r="G293" s="47"/>
      <c r="H293" s="49"/>
    </row>
    <row r="294" spans="1:8" ht="20.100000000000001" customHeight="1" x14ac:dyDescent="0.3">
      <c r="A294" s="46"/>
      <c r="B294" s="47"/>
      <c r="C294" s="47"/>
      <c r="D294" s="48"/>
      <c r="E294" s="48"/>
      <c r="F294" s="47"/>
      <c r="G294" s="47"/>
      <c r="H294" s="49"/>
    </row>
    <row r="295" spans="1:8" ht="20.100000000000001" customHeight="1" x14ac:dyDescent="0.3">
      <c r="A295" s="46"/>
      <c r="B295" s="47"/>
      <c r="C295" s="47"/>
      <c r="D295" s="48"/>
      <c r="E295" s="48"/>
      <c r="F295" s="47"/>
      <c r="G295" s="47"/>
      <c r="H295" s="49"/>
    </row>
    <row r="296" spans="1:8" ht="20.100000000000001" customHeight="1" x14ac:dyDescent="0.3">
      <c r="A296" s="353" t="s">
        <v>402</v>
      </c>
      <c r="B296" s="354"/>
      <c r="C296" s="354"/>
      <c r="D296" s="354"/>
      <c r="E296" s="354"/>
      <c r="F296" s="354"/>
      <c r="G296" s="354"/>
      <c r="H296" s="49"/>
    </row>
    <row r="297" spans="1:8" ht="20.100000000000001" customHeight="1" x14ac:dyDescent="0.3">
      <c r="A297" s="355" t="s">
        <v>403</v>
      </c>
      <c r="B297" s="356"/>
      <c r="C297" s="356"/>
      <c r="D297" s="356"/>
      <c r="E297" s="356"/>
      <c r="F297" s="356"/>
      <c r="G297" s="356"/>
      <c r="H297" s="49"/>
    </row>
    <row r="298" spans="1:8" ht="20.100000000000001" customHeight="1" x14ac:dyDescent="0.3">
      <c r="A298" s="355" t="s">
        <v>404</v>
      </c>
      <c r="B298" s="356"/>
      <c r="C298" s="356"/>
      <c r="D298" s="356"/>
      <c r="E298" s="356"/>
      <c r="F298" s="356"/>
      <c r="G298" s="356"/>
      <c r="H298" s="49"/>
    </row>
    <row r="299" spans="1:8" ht="20.100000000000001" customHeight="1" x14ac:dyDescent="0.3">
      <c r="A299" s="46"/>
      <c r="B299" s="47"/>
      <c r="C299" s="47"/>
      <c r="D299" s="48"/>
      <c r="E299" s="48"/>
      <c r="F299" s="47"/>
      <c r="G299" s="47"/>
      <c r="H299" s="49"/>
    </row>
    <row r="300" spans="1:8" ht="20.100000000000001" customHeight="1" x14ac:dyDescent="0.3">
      <c r="A300" s="46"/>
      <c r="B300" s="47"/>
      <c r="C300" s="47"/>
      <c r="D300" s="48"/>
      <c r="E300" s="48"/>
      <c r="F300" s="47"/>
      <c r="G300" s="47"/>
      <c r="H300" s="49"/>
    </row>
    <row r="301" spans="1:8" ht="20.100000000000001" customHeight="1" x14ac:dyDescent="0.3">
      <c r="A301" s="46"/>
      <c r="B301" s="47"/>
      <c r="C301" s="47"/>
      <c r="D301" s="48"/>
      <c r="E301" s="48"/>
      <c r="F301" s="47"/>
      <c r="G301" s="47"/>
      <c r="H301" s="49"/>
    </row>
    <row r="302" spans="1:8" ht="20.100000000000001" customHeight="1" x14ac:dyDescent="0.35">
      <c r="A302" s="357"/>
      <c r="B302" s="358"/>
      <c r="C302" s="358"/>
      <c r="D302" s="51"/>
      <c r="E302" s="350"/>
      <c r="F302" s="350"/>
      <c r="G302" s="350"/>
      <c r="H302" s="52"/>
    </row>
    <row r="303" spans="1:8" ht="20.100000000000001" customHeight="1" x14ac:dyDescent="0.35">
      <c r="A303" s="359" t="str">
        <f>+BGENERAL!J76</f>
        <v>DIANA LIZBETH RAMIREZ</v>
      </c>
      <c r="B303" s="359"/>
      <c r="C303" s="359"/>
      <c r="D303" s="51"/>
      <c r="E303" s="359" t="s">
        <v>405</v>
      </c>
      <c r="F303" s="359"/>
      <c r="G303" s="359"/>
      <c r="H303" s="52"/>
    </row>
    <row r="304" spans="1:8" ht="20.100000000000001" customHeight="1" x14ac:dyDescent="0.35">
      <c r="A304" s="350" t="str">
        <f>+BGENERAL!J77</f>
        <v>C.C. 38,364,858</v>
      </c>
      <c r="B304" s="350"/>
      <c r="C304" s="350"/>
      <c r="D304" s="51"/>
      <c r="E304" s="350" t="s">
        <v>406</v>
      </c>
      <c r="F304" s="350"/>
      <c r="G304" s="350"/>
      <c r="H304" s="52"/>
    </row>
    <row r="305" spans="1:8" ht="20.100000000000001" customHeight="1" x14ac:dyDescent="0.35">
      <c r="A305" s="351" t="str">
        <f>+BGENERAL!J78</f>
        <v>ASESORA RECURSOS FINANCIEROS ( E )</v>
      </c>
      <c r="B305" s="350"/>
      <c r="C305" s="350"/>
      <c r="D305" s="53"/>
      <c r="E305" s="352" t="s">
        <v>408</v>
      </c>
      <c r="F305" s="352"/>
      <c r="G305" s="352"/>
      <c r="H305" s="52"/>
    </row>
    <row r="306" spans="1:8" ht="20.100000000000001" customHeight="1" thickBot="1" x14ac:dyDescent="0.35">
      <c r="A306" s="54"/>
      <c r="B306" s="55"/>
      <c r="C306" s="56"/>
      <c r="D306" s="56"/>
      <c r="E306" s="56"/>
      <c r="F306" s="56"/>
      <c r="G306" s="56"/>
      <c r="H306" s="57"/>
    </row>
  </sheetData>
  <autoFilter ref="A10:H292"/>
  <mergeCells count="11">
    <mergeCell ref="A304:C304"/>
    <mergeCell ref="E304:G304"/>
    <mergeCell ref="A305:C305"/>
    <mergeCell ref="E305:G305"/>
    <mergeCell ref="A296:G296"/>
    <mergeCell ref="A297:G297"/>
    <mergeCell ref="A298:G298"/>
    <mergeCell ref="A302:C302"/>
    <mergeCell ref="E302:G302"/>
    <mergeCell ref="A303:C303"/>
    <mergeCell ref="E303:G303"/>
  </mergeCells>
  <pageMargins left="0.51181102362204722" right="0.51181102362204722" top="0.55118110236220474" bottom="0.55118110236220474" header="0.31496062992125984" footer="0.31496062992125984"/>
  <pageSetup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H79"/>
  <sheetViews>
    <sheetView tabSelected="1" zoomScale="75" workbookViewId="0">
      <selection activeCell="C85" sqref="C85"/>
    </sheetView>
  </sheetViews>
  <sheetFormatPr baseColWidth="10" defaultRowHeight="12.75" x14ac:dyDescent="0.2"/>
  <cols>
    <col min="1" max="1" width="16.7109375" style="62" customWidth="1"/>
    <col min="2" max="2" width="27.5703125" style="62" customWidth="1"/>
    <col min="3" max="3" width="24.42578125" style="62" customWidth="1"/>
    <col min="4" max="4" width="68.85546875" style="62" customWidth="1"/>
    <col min="5" max="5" width="22.7109375" style="62" customWidth="1"/>
    <col min="6" max="6" width="24.42578125" style="62" customWidth="1"/>
    <col min="7" max="7" width="11.42578125" style="62"/>
    <col min="8" max="8" width="16.140625" style="62" customWidth="1"/>
    <col min="9" max="16384" width="11.42578125" style="62"/>
  </cols>
  <sheetData>
    <row r="1" spans="1:6" ht="20.100000000000001" customHeight="1" x14ac:dyDescent="0.25">
      <c r="A1" s="58" t="s">
        <v>0</v>
      </c>
      <c r="B1" s="59" t="s">
        <v>1</v>
      </c>
      <c r="C1" s="60"/>
      <c r="D1" s="60"/>
      <c r="E1" s="60"/>
      <c r="F1" s="61" t="s">
        <v>409</v>
      </c>
    </row>
    <row r="2" spans="1:6" ht="20.100000000000001" customHeight="1" x14ac:dyDescent="0.25">
      <c r="A2" s="63" t="s">
        <v>3</v>
      </c>
      <c r="B2" s="64" t="s">
        <v>4</v>
      </c>
      <c r="C2" s="65"/>
      <c r="D2" s="65"/>
      <c r="E2" s="65"/>
      <c r="F2" s="66"/>
    </row>
    <row r="3" spans="1:6" ht="20.100000000000001" customHeight="1" x14ac:dyDescent="0.25">
      <c r="A3" s="63" t="s">
        <v>5</v>
      </c>
      <c r="B3" s="64" t="str">
        <f>+'CGN-2015-001'!B3</f>
        <v>SECRETARIA DISTRITAL DE INTEGRACION SOCIAL</v>
      </c>
      <c r="C3" s="65"/>
      <c r="D3" s="65"/>
      <c r="E3" s="65"/>
      <c r="F3" s="66"/>
    </row>
    <row r="4" spans="1:6" ht="20.100000000000001" customHeight="1" x14ac:dyDescent="0.25">
      <c r="A4" s="63" t="s">
        <v>7</v>
      </c>
      <c r="B4" s="67">
        <f>+'CGN-2015-001'!B4</f>
        <v>210111001122</v>
      </c>
      <c r="C4" s="65"/>
      <c r="D4" s="65"/>
      <c r="E4" s="65"/>
      <c r="F4" s="66"/>
    </row>
    <row r="5" spans="1:6" ht="20.100000000000001" customHeight="1" x14ac:dyDescent="0.25">
      <c r="A5" s="63" t="s">
        <v>8</v>
      </c>
      <c r="B5" s="15" t="str">
        <f>+'CGN-2015-001'!B6</f>
        <v>(1 de enero al 31 de Diciembre 2025)</v>
      </c>
      <c r="C5" s="65"/>
      <c r="D5" s="65"/>
      <c r="E5" s="65"/>
      <c r="F5" s="66"/>
    </row>
    <row r="6" spans="1:6" ht="20.100000000000001" customHeight="1" thickBot="1" x14ac:dyDescent="0.3">
      <c r="A6" s="68"/>
      <c r="B6" s="69"/>
      <c r="C6" s="65"/>
      <c r="D6" s="69"/>
      <c r="E6" s="70" t="s">
        <v>410</v>
      </c>
      <c r="F6" s="71"/>
    </row>
    <row r="7" spans="1:6" ht="48" customHeight="1" thickBot="1" x14ac:dyDescent="0.25">
      <c r="A7" s="72" t="s">
        <v>411</v>
      </c>
      <c r="B7" s="72" t="s">
        <v>412</v>
      </c>
      <c r="C7" s="72" t="s">
        <v>413</v>
      </c>
      <c r="D7" s="72" t="s">
        <v>414</v>
      </c>
      <c r="E7" s="72" t="s">
        <v>415</v>
      </c>
      <c r="F7" s="72" t="s">
        <v>416</v>
      </c>
    </row>
    <row r="8" spans="1:6" ht="18.75" customHeight="1" x14ac:dyDescent="0.2">
      <c r="A8" s="74">
        <v>138455</v>
      </c>
      <c r="B8" s="75" t="s">
        <v>38</v>
      </c>
      <c r="C8" s="78">
        <v>210111001126</v>
      </c>
      <c r="D8" s="75" t="s">
        <v>417</v>
      </c>
      <c r="E8" s="77">
        <v>43151218</v>
      </c>
      <c r="F8" s="73">
        <v>0</v>
      </c>
    </row>
    <row r="9" spans="1:6" ht="18.75" customHeight="1" x14ac:dyDescent="0.2">
      <c r="A9" s="74">
        <v>190801</v>
      </c>
      <c r="B9" s="75" t="s">
        <v>108</v>
      </c>
      <c r="C9" s="317">
        <v>821500000</v>
      </c>
      <c r="D9" s="75" t="s">
        <v>494</v>
      </c>
      <c r="E9" s="77">
        <v>289855000</v>
      </c>
      <c r="F9" s="77">
        <v>0</v>
      </c>
    </row>
    <row r="10" spans="1:6" ht="18.75" customHeight="1" x14ac:dyDescent="0.2">
      <c r="A10" s="74">
        <v>190801</v>
      </c>
      <c r="B10" s="75" t="s">
        <v>108</v>
      </c>
      <c r="C10" s="76">
        <v>235111001</v>
      </c>
      <c r="D10" s="75" t="s">
        <v>418</v>
      </c>
      <c r="E10" s="77">
        <v>5515482233</v>
      </c>
      <c r="F10" s="77">
        <v>0</v>
      </c>
    </row>
    <row r="11" spans="1:6" ht="18.75" customHeight="1" x14ac:dyDescent="0.2">
      <c r="A11" s="74">
        <v>190801</v>
      </c>
      <c r="B11" s="75" t="s">
        <v>108</v>
      </c>
      <c r="C11" s="78">
        <v>210111001900</v>
      </c>
      <c r="D11" s="75" t="s">
        <v>419</v>
      </c>
      <c r="E11" s="77">
        <v>18636457605</v>
      </c>
      <c r="F11" s="73">
        <v>0</v>
      </c>
    </row>
    <row r="12" spans="1:6" ht="18.75" customHeight="1" x14ac:dyDescent="0.2">
      <c r="A12" s="74">
        <v>190801</v>
      </c>
      <c r="B12" s="75" t="s">
        <v>108</v>
      </c>
      <c r="C12" s="78">
        <v>222011001</v>
      </c>
      <c r="D12" s="75" t="s">
        <v>420</v>
      </c>
      <c r="E12" s="77">
        <v>2200936653</v>
      </c>
      <c r="F12" s="73">
        <v>0</v>
      </c>
    </row>
    <row r="13" spans="1:6" ht="18.75" customHeight="1" x14ac:dyDescent="0.2">
      <c r="A13" s="74">
        <v>244023</v>
      </c>
      <c r="B13" s="75" t="s">
        <v>38</v>
      </c>
      <c r="C13" s="78">
        <v>210111001126</v>
      </c>
      <c r="D13" s="75" t="s">
        <v>417</v>
      </c>
      <c r="E13" s="77">
        <v>982732</v>
      </c>
      <c r="F13" s="73">
        <v>0</v>
      </c>
    </row>
    <row r="14" spans="1:6" ht="18.75" customHeight="1" x14ac:dyDescent="0.2">
      <c r="A14" s="74">
        <v>244024</v>
      </c>
      <c r="B14" s="75" t="s">
        <v>38</v>
      </c>
      <c r="C14" s="78">
        <v>210111001126</v>
      </c>
      <c r="D14" s="75" t="s">
        <v>417</v>
      </c>
      <c r="E14" s="77">
        <v>2360530</v>
      </c>
      <c r="F14" s="73">
        <v>0</v>
      </c>
    </row>
    <row r="15" spans="1:6" ht="20.100000000000001" customHeight="1" x14ac:dyDescent="0.2">
      <c r="A15" s="74">
        <v>249050</v>
      </c>
      <c r="B15" s="75" t="s">
        <v>161</v>
      </c>
      <c r="C15" s="249">
        <v>23900000</v>
      </c>
      <c r="D15" s="75" t="s">
        <v>421</v>
      </c>
      <c r="E15" s="77">
        <v>463879900</v>
      </c>
      <c r="F15" s="73">
        <v>0</v>
      </c>
    </row>
    <row r="16" spans="1:6" ht="18.75" customHeight="1" x14ac:dyDescent="0.2">
      <c r="A16" s="74">
        <v>249050</v>
      </c>
      <c r="B16" s="75" t="s">
        <v>161</v>
      </c>
      <c r="C16" s="249">
        <v>26800000</v>
      </c>
      <c r="D16" s="75" t="s">
        <v>422</v>
      </c>
      <c r="E16" s="77">
        <v>77403100</v>
      </c>
      <c r="F16" s="73">
        <v>0</v>
      </c>
    </row>
    <row r="17" spans="1:8" ht="18.75" customHeight="1" x14ac:dyDescent="0.2">
      <c r="A17" s="318">
        <v>249090</v>
      </c>
      <c r="B17" s="75" t="s">
        <v>493</v>
      </c>
      <c r="C17" s="78">
        <v>210111001900</v>
      </c>
      <c r="D17" s="75" t="s">
        <v>419</v>
      </c>
      <c r="E17" s="77">
        <v>301366400</v>
      </c>
      <c r="F17" s="73">
        <v>0</v>
      </c>
    </row>
    <row r="18" spans="1:8" ht="18.75" customHeight="1" x14ac:dyDescent="0.2">
      <c r="A18" s="74">
        <v>290201</v>
      </c>
      <c r="B18" s="75" t="s">
        <v>108</v>
      </c>
      <c r="C18" s="249">
        <v>23900000</v>
      </c>
      <c r="D18" s="75" t="s">
        <v>421</v>
      </c>
      <c r="E18" s="77">
        <v>1635063020</v>
      </c>
      <c r="F18" s="73">
        <v>0</v>
      </c>
    </row>
    <row r="19" spans="1:8" ht="18.75" customHeight="1" x14ac:dyDescent="0.2">
      <c r="A19" s="74">
        <v>290201</v>
      </c>
      <c r="B19" s="75" t="s">
        <v>108</v>
      </c>
      <c r="C19" s="78">
        <v>225511001</v>
      </c>
      <c r="D19" s="75" t="s">
        <v>423</v>
      </c>
      <c r="E19" s="77">
        <v>407807540</v>
      </c>
      <c r="F19" s="73">
        <v>0</v>
      </c>
    </row>
    <row r="20" spans="1:8" ht="18.75" customHeight="1" x14ac:dyDescent="0.2">
      <c r="A20" s="74">
        <v>290201</v>
      </c>
      <c r="B20" s="75" t="s">
        <v>108</v>
      </c>
      <c r="C20" s="78">
        <v>210111001112</v>
      </c>
      <c r="D20" s="75" t="s">
        <v>424</v>
      </c>
      <c r="E20" s="77">
        <v>5778927868</v>
      </c>
      <c r="F20" s="73">
        <v>0</v>
      </c>
    </row>
    <row r="21" spans="1:8" ht="18.75" customHeight="1" x14ac:dyDescent="0.2">
      <c r="A21" s="74">
        <v>290201</v>
      </c>
      <c r="B21" s="75" t="s">
        <v>108</v>
      </c>
      <c r="C21" s="78">
        <v>210111001001</v>
      </c>
      <c r="D21" s="75" t="s">
        <v>425</v>
      </c>
      <c r="E21" s="77">
        <v>1424635000</v>
      </c>
      <c r="F21" s="73">
        <v>0</v>
      </c>
    </row>
    <row r="22" spans="1:8" ht="18.75" customHeight="1" x14ac:dyDescent="0.2">
      <c r="A22" s="74">
        <v>290201</v>
      </c>
      <c r="B22" s="75" t="s">
        <v>108</v>
      </c>
      <c r="C22" s="78">
        <v>210111001002</v>
      </c>
      <c r="D22" s="75" t="s">
        <v>426</v>
      </c>
      <c r="E22" s="77">
        <v>461814000</v>
      </c>
      <c r="F22" s="73">
        <v>0</v>
      </c>
    </row>
    <row r="23" spans="1:8" ht="18.75" customHeight="1" x14ac:dyDescent="0.2">
      <c r="A23" s="74">
        <v>290201</v>
      </c>
      <c r="B23" s="75" t="s">
        <v>108</v>
      </c>
      <c r="C23" s="78">
        <v>210111001003</v>
      </c>
      <c r="D23" s="75" t="s">
        <v>427</v>
      </c>
      <c r="E23" s="77">
        <v>161829000</v>
      </c>
      <c r="F23" s="73">
        <v>0</v>
      </c>
    </row>
    <row r="24" spans="1:8" ht="18.75" customHeight="1" x14ac:dyDescent="0.2">
      <c r="A24" s="74">
        <v>290201</v>
      </c>
      <c r="B24" s="75" t="s">
        <v>108</v>
      </c>
      <c r="C24" s="78">
        <v>210111001004</v>
      </c>
      <c r="D24" s="75" t="s">
        <v>428</v>
      </c>
      <c r="E24" s="77">
        <v>397776500</v>
      </c>
      <c r="F24" s="73">
        <v>0</v>
      </c>
    </row>
    <row r="25" spans="1:8" ht="20.100000000000001" customHeight="1" x14ac:dyDescent="0.2">
      <c r="A25" s="74">
        <v>290201</v>
      </c>
      <c r="B25" s="75" t="s">
        <v>108</v>
      </c>
      <c r="C25" s="78">
        <v>210111001005</v>
      </c>
      <c r="D25" s="75" t="s">
        <v>429</v>
      </c>
      <c r="E25" s="77">
        <v>529353300</v>
      </c>
      <c r="F25" s="73">
        <v>0</v>
      </c>
    </row>
    <row r="26" spans="1:8" ht="20.100000000000001" customHeight="1" x14ac:dyDescent="0.2">
      <c r="A26" s="74">
        <v>290201</v>
      </c>
      <c r="B26" s="75" t="s">
        <v>108</v>
      </c>
      <c r="C26" s="78">
        <v>210111001006</v>
      </c>
      <c r="D26" s="75" t="s">
        <v>430</v>
      </c>
      <c r="E26" s="77">
        <v>159693220</v>
      </c>
      <c r="F26" s="73">
        <v>0</v>
      </c>
    </row>
    <row r="27" spans="1:8" ht="20.100000000000001" customHeight="1" x14ac:dyDescent="0.2">
      <c r="A27" s="74">
        <v>290201</v>
      </c>
      <c r="B27" s="75" t="s">
        <v>108</v>
      </c>
      <c r="C27" s="78">
        <v>210111001007</v>
      </c>
      <c r="D27" s="75" t="s">
        <v>431</v>
      </c>
      <c r="E27" s="77">
        <v>804978676</v>
      </c>
      <c r="F27" s="73">
        <v>0</v>
      </c>
    </row>
    <row r="28" spans="1:8" ht="20.100000000000001" customHeight="1" x14ac:dyDescent="0.2">
      <c r="A28" s="74">
        <v>290201</v>
      </c>
      <c r="B28" s="75" t="s">
        <v>108</v>
      </c>
      <c r="C28" s="78">
        <v>210111001008</v>
      </c>
      <c r="D28" s="75" t="s">
        <v>432</v>
      </c>
      <c r="E28" s="77">
        <v>3342756500</v>
      </c>
      <c r="F28" s="73">
        <v>0</v>
      </c>
    </row>
    <row r="29" spans="1:8" ht="20.100000000000001" customHeight="1" x14ac:dyDescent="0.2">
      <c r="A29" s="74">
        <v>290201</v>
      </c>
      <c r="B29" s="75" t="s">
        <v>108</v>
      </c>
      <c r="C29" s="78">
        <v>210111001009</v>
      </c>
      <c r="D29" s="75" t="s">
        <v>433</v>
      </c>
      <c r="E29" s="77">
        <v>1917273000</v>
      </c>
      <c r="F29" s="73">
        <v>0</v>
      </c>
    </row>
    <row r="30" spans="1:8" ht="20.100000000000001" customHeight="1" x14ac:dyDescent="0.2">
      <c r="A30" s="74">
        <v>290201</v>
      </c>
      <c r="B30" s="75" t="s">
        <v>108</v>
      </c>
      <c r="C30" s="78">
        <v>210111001010</v>
      </c>
      <c r="D30" s="75" t="s">
        <v>434</v>
      </c>
      <c r="E30" s="77">
        <v>427288620</v>
      </c>
      <c r="F30" s="73">
        <v>0</v>
      </c>
    </row>
    <row r="31" spans="1:8" ht="19.5" customHeight="1" x14ac:dyDescent="0.2">
      <c r="A31" s="74">
        <v>290201</v>
      </c>
      <c r="B31" s="75" t="s">
        <v>108</v>
      </c>
      <c r="C31" s="78">
        <v>210111001011</v>
      </c>
      <c r="D31" s="75" t="s">
        <v>435</v>
      </c>
      <c r="E31" s="77">
        <v>505979000</v>
      </c>
      <c r="F31" s="73">
        <v>0</v>
      </c>
    </row>
    <row r="32" spans="1:8" ht="19.5" customHeight="1" x14ac:dyDescent="0.2">
      <c r="A32" s="74">
        <v>290201</v>
      </c>
      <c r="B32" s="75" t="s">
        <v>108</v>
      </c>
      <c r="C32" s="78">
        <v>210111001012</v>
      </c>
      <c r="D32" s="75" t="s">
        <v>436</v>
      </c>
      <c r="E32" s="77">
        <v>245582000</v>
      </c>
      <c r="F32" s="73">
        <v>0</v>
      </c>
      <c r="H32" s="79"/>
    </row>
    <row r="33" spans="1:6" ht="20.100000000000001" customHeight="1" x14ac:dyDescent="0.2">
      <c r="A33" s="74">
        <v>290201</v>
      </c>
      <c r="B33" s="75" t="s">
        <v>108</v>
      </c>
      <c r="C33" s="78">
        <v>210111001013</v>
      </c>
      <c r="D33" s="75" t="s">
        <v>437</v>
      </c>
      <c r="E33" s="77">
        <v>160935000</v>
      </c>
      <c r="F33" s="73">
        <v>0</v>
      </c>
    </row>
    <row r="34" spans="1:6" ht="20.100000000000001" customHeight="1" x14ac:dyDescent="0.2">
      <c r="A34" s="74">
        <v>290201</v>
      </c>
      <c r="B34" s="75" t="s">
        <v>108</v>
      </c>
      <c r="C34" s="78">
        <v>210111001014</v>
      </c>
      <c r="D34" s="75" t="s">
        <v>438</v>
      </c>
      <c r="E34" s="77">
        <v>308245000</v>
      </c>
      <c r="F34" s="73">
        <v>0</v>
      </c>
    </row>
    <row r="35" spans="1:6" ht="20.100000000000001" customHeight="1" x14ac:dyDescent="0.2">
      <c r="A35" s="74">
        <v>290201</v>
      </c>
      <c r="B35" s="75" t="s">
        <v>108</v>
      </c>
      <c r="C35" s="78">
        <v>210111001015</v>
      </c>
      <c r="D35" s="75" t="s">
        <v>439</v>
      </c>
      <c r="E35" s="77">
        <v>427672500</v>
      </c>
      <c r="F35" s="73">
        <v>0</v>
      </c>
    </row>
    <row r="36" spans="1:6" ht="20.100000000000001" customHeight="1" x14ac:dyDescent="0.2">
      <c r="A36" s="74">
        <v>290201</v>
      </c>
      <c r="B36" s="75" t="s">
        <v>108</v>
      </c>
      <c r="C36" s="78">
        <v>210111001016</v>
      </c>
      <c r="D36" s="75" t="s">
        <v>440</v>
      </c>
      <c r="E36" s="77">
        <v>401965000</v>
      </c>
      <c r="F36" s="73">
        <v>0</v>
      </c>
    </row>
    <row r="37" spans="1:6" ht="20.100000000000001" customHeight="1" x14ac:dyDescent="0.2">
      <c r="A37" s="74">
        <v>290201</v>
      </c>
      <c r="B37" s="75" t="s">
        <v>108</v>
      </c>
      <c r="C37" s="78">
        <v>210111001017</v>
      </c>
      <c r="D37" s="75" t="s">
        <v>441</v>
      </c>
      <c r="E37" s="77">
        <v>39778500</v>
      </c>
      <c r="F37" s="73">
        <v>0</v>
      </c>
    </row>
    <row r="38" spans="1:6" ht="20.100000000000001" customHeight="1" x14ac:dyDescent="0.2">
      <c r="A38" s="74">
        <v>290201</v>
      </c>
      <c r="B38" s="75" t="s">
        <v>108</v>
      </c>
      <c r="C38" s="78">
        <v>210111001018</v>
      </c>
      <c r="D38" s="75" t="s">
        <v>442</v>
      </c>
      <c r="E38" s="77">
        <v>297346000</v>
      </c>
      <c r="F38" s="73">
        <v>0</v>
      </c>
    </row>
    <row r="39" spans="1:6" ht="20.100000000000001" customHeight="1" x14ac:dyDescent="0.2">
      <c r="A39" s="74">
        <v>290201</v>
      </c>
      <c r="B39" s="75" t="s">
        <v>108</v>
      </c>
      <c r="C39" s="78">
        <v>210111001019</v>
      </c>
      <c r="D39" s="75" t="s">
        <v>443</v>
      </c>
      <c r="E39" s="77">
        <v>760860000</v>
      </c>
      <c r="F39" s="73">
        <v>0</v>
      </c>
    </row>
    <row r="40" spans="1:6" ht="20.100000000000001" customHeight="1" x14ac:dyDescent="0.2">
      <c r="A40" s="74">
        <v>290201</v>
      </c>
      <c r="B40" s="75" t="s">
        <v>108</v>
      </c>
      <c r="C40" s="78">
        <v>210111001020</v>
      </c>
      <c r="D40" s="75" t="s">
        <v>444</v>
      </c>
      <c r="E40" s="77">
        <v>52955000</v>
      </c>
      <c r="F40" s="73">
        <v>0</v>
      </c>
    </row>
    <row r="41" spans="1:6" ht="20.100000000000001" customHeight="1" x14ac:dyDescent="0.2">
      <c r="A41" s="74">
        <v>190204</v>
      </c>
      <c r="B41" s="75" t="s">
        <v>445</v>
      </c>
      <c r="C41" s="250">
        <v>241511001</v>
      </c>
      <c r="D41" s="75" t="s">
        <v>446</v>
      </c>
      <c r="E41" s="77">
        <v>0</v>
      </c>
      <c r="F41" s="77">
        <v>8092066689</v>
      </c>
    </row>
    <row r="42" spans="1:6" ht="21.75" customHeight="1" x14ac:dyDescent="0.2">
      <c r="A42" s="74">
        <v>470508</v>
      </c>
      <c r="B42" s="75" t="s">
        <v>218</v>
      </c>
      <c r="C42" s="250">
        <v>210111001111</v>
      </c>
      <c r="D42" s="75" t="s">
        <v>447</v>
      </c>
      <c r="E42" s="77">
        <v>0</v>
      </c>
      <c r="F42" s="77">
        <v>56468672712</v>
      </c>
    </row>
    <row r="43" spans="1:6" ht="21.75" customHeight="1" x14ac:dyDescent="0.2">
      <c r="A43" s="74">
        <v>470510</v>
      </c>
      <c r="B43" s="251" t="s">
        <v>219</v>
      </c>
      <c r="C43" s="250">
        <v>210111001111</v>
      </c>
      <c r="D43" s="75" t="s">
        <v>447</v>
      </c>
      <c r="E43" s="77">
        <v>0</v>
      </c>
      <c r="F43" s="77">
        <v>2154484844488</v>
      </c>
    </row>
    <row r="44" spans="1:6" ht="22.5" customHeight="1" x14ac:dyDescent="0.2">
      <c r="A44" s="74">
        <v>472081</v>
      </c>
      <c r="B44" s="251" t="s">
        <v>222</v>
      </c>
      <c r="C44" s="250">
        <v>210111001111</v>
      </c>
      <c r="D44" s="75" t="s">
        <v>447</v>
      </c>
      <c r="E44" s="77">
        <v>0</v>
      </c>
      <c r="F44" s="77">
        <v>26205311899</v>
      </c>
    </row>
    <row r="45" spans="1:6" ht="21.75" customHeight="1" x14ac:dyDescent="0.2">
      <c r="A45" s="74">
        <v>472290</v>
      </c>
      <c r="B45" s="251" t="s">
        <v>328</v>
      </c>
      <c r="C45" s="250">
        <v>210111001111</v>
      </c>
      <c r="D45" s="75" t="s">
        <v>447</v>
      </c>
      <c r="E45" s="77">
        <v>0</v>
      </c>
      <c r="F45" s="77">
        <v>1044763456</v>
      </c>
    </row>
    <row r="46" spans="1:6" ht="21.75" customHeight="1" x14ac:dyDescent="0.2">
      <c r="A46" s="74">
        <v>480890</v>
      </c>
      <c r="B46" s="251" t="s">
        <v>243</v>
      </c>
      <c r="C46" s="78">
        <v>210111001001</v>
      </c>
      <c r="D46" s="75" t="s">
        <v>448</v>
      </c>
      <c r="E46" s="77">
        <v>0</v>
      </c>
      <c r="F46" s="77">
        <v>68100000</v>
      </c>
    </row>
    <row r="47" spans="1:6" ht="23.25" customHeight="1" x14ac:dyDescent="0.2">
      <c r="A47" s="74">
        <v>480890</v>
      </c>
      <c r="B47" s="251" t="s">
        <v>243</v>
      </c>
      <c r="C47" s="78">
        <v>210111001005</v>
      </c>
      <c r="D47" s="75" t="s">
        <v>429</v>
      </c>
      <c r="E47" s="77">
        <v>0</v>
      </c>
      <c r="F47" s="77">
        <v>86455622</v>
      </c>
    </row>
    <row r="48" spans="1:6" ht="22.5" customHeight="1" x14ac:dyDescent="0.2">
      <c r="A48" s="74">
        <v>480890</v>
      </c>
      <c r="B48" s="251" t="s">
        <v>243</v>
      </c>
      <c r="C48" s="78">
        <v>210111001007</v>
      </c>
      <c r="D48" s="75" t="s">
        <v>449</v>
      </c>
      <c r="E48" s="77">
        <v>0</v>
      </c>
      <c r="F48" s="77">
        <v>102942638</v>
      </c>
    </row>
    <row r="49" spans="1:6" ht="22.5" customHeight="1" x14ac:dyDescent="0.2">
      <c r="A49" s="74">
        <v>480890</v>
      </c>
      <c r="B49" s="251" t="s">
        <v>243</v>
      </c>
      <c r="C49" s="78">
        <v>210111001010</v>
      </c>
      <c r="D49" s="75" t="s">
        <v>450</v>
      </c>
      <c r="E49" s="77">
        <v>0</v>
      </c>
      <c r="F49" s="77">
        <v>267111830</v>
      </c>
    </row>
    <row r="50" spans="1:6" ht="20.100000000000001" customHeight="1" x14ac:dyDescent="0.2">
      <c r="A50" s="74">
        <v>480890</v>
      </c>
      <c r="B50" s="251" t="s">
        <v>243</v>
      </c>
      <c r="C50" s="78">
        <v>210111001011</v>
      </c>
      <c r="D50" s="75" t="s">
        <v>435</v>
      </c>
      <c r="E50" s="77">
        <v>0</v>
      </c>
      <c r="F50" s="77">
        <v>198450582</v>
      </c>
    </row>
    <row r="51" spans="1:6" ht="20.100000000000001" customHeight="1" x14ac:dyDescent="0.2">
      <c r="A51" s="74">
        <v>480890</v>
      </c>
      <c r="B51" s="251" t="s">
        <v>243</v>
      </c>
      <c r="C51" s="78">
        <v>210111001012</v>
      </c>
      <c r="D51" s="75" t="s">
        <v>436</v>
      </c>
      <c r="E51" s="77">
        <v>0</v>
      </c>
      <c r="F51" s="77">
        <v>766924428</v>
      </c>
    </row>
    <row r="52" spans="1:6" ht="20.100000000000001" customHeight="1" x14ac:dyDescent="0.2">
      <c r="A52" s="74">
        <v>480890</v>
      </c>
      <c r="B52" s="251" t="s">
        <v>243</v>
      </c>
      <c r="C52" s="78">
        <v>210111001014</v>
      </c>
      <c r="D52" s="75" t="s">
        <v>438</v>
      </c>
      <c r="E52" s="77">
        <v>0</v>
      </c>
      <c r="F52" s="77">
        <v>16283969</v>
      </c>
    </row>
    <row r="53" spans="1:6" ht="20.100000000000001" customHeight="1" x14ac:dyDescent="0.2">
      <c r="A53" s="74">
        <v>480890</v>
      </c>
      <c r="B53" s="251" t="s">
        <v>243</v>
      </c>
      <c r="C53" s="78">
        <v>210111001019</v>
      </c>
      <c r="D53" s="75" t="s">
        <v>443</v>
      </c>
      <c r="E53" s="77">
        <v>0</v>
      </c>
      <c r="F53" s="77">
        <v>2015386260</v>
      </c>
    </row>
    <row r="54" spans="1:6" ht="20.100000000000001" customHeight="1" x14ac:dyDescent="0.2">
      <c r="A54" s="74">
        <v>480890</v>
      </c>
      <c r="B54" s="251" t="s">
        <v>243</v>
      </c>
      <c r="C54" s="78">
        <v>210111001020</v>
      </c>
      <c r="D54" s="75" t="s">
        <v>444</v>
      </c>
      <c r="E54" s="77">
        <v>0</v>
      </c>
      <c r="F54" s="77">
        <v>21200163</v>
      </c>
    </row>
    <row r="55" spans="1:6" ht="20.100000000000001" customHeight="1" x14ac:dyDescent="0.2">
      <c r="A55" s="74">
        <v>510401</v>
      </c>
      <c r="B55" s="75" t="s">
        <v>275</v>
      </c>
      <c r="C55" s="250">
        <v>23900000</v>
      </c>
      <c r="D55" s="75" t="s">
        <v>421</v>
      </c>
      <c r="E55" s="77">
        <v>0</v>
      </c>
      <c r="F55" s="77">
        <v>678380200</v>
      </c>
    </row>
    <row r="56" spans="1:6" ht="20.100000000000001" customHeight="1" x14ac:dyDescent="0.2">
      <c r="A56" s="74">
        <v>510402</v>
      </c>
      <c r="B56" s="75" t="s">
        <v>276</v>
      </c>
      <c r="C56" s="250">
        <v>26800000</v>
      </c>
      <c r="D56" s="75" t="s">
        <v>451</v>
      </c>
      <c r="E56" s="77">
        <v>0</v>
      </c>
      <c r="F56" s="77">
        <v>110688800</v>
      </c>
    </row>
    <row r="57" spans="1:6" ht="20.100000000000001" customHeight="1" x14ac:dyDescent="0.2">
      <c r="A57" s="74">
        <v>510403</v>
      </c>
      <c r="B57" s="75" t="s">
        <v>277</v>
      </c>
      <c r="C57" s="250">
        <v>22000000</v>
      </c>
      <c r="D57" s="75" t="s">
        <v>452</v>
      </c>
      <c r="E57" s="77">
        <v>0</v>
      </c>
      <c r="F57" s="77">
        <v>110688800</v>
      </c>
    </row>
    <row r="58" spans="1:6" ht="20.100000000000001" customHeight="1" x14ac:dyDescent="0.2">
      <c r="A58" s="74">
        <v>510404</v>
      </c>
      <c r="B58" s="75" t="s">
        <v>278</v>
      </c>
      <c r="C58" s="250">
        <v>11300000</v>
      </c>
      <c r="D58" s="75" t="s">
        <v>453</v>
      </c>
      <c r="E58" s="77">
        <v>0</v>
      </c>
      <c r="F58" s="77">
        <v>221285200</v>
      </c>
    </row>
    <row r="59" spans="1:6" ht="20.100000000000001" customHeight="1" x14ac:dyDescent="0.2">
      <c r="A59" s="74">
        <v>511117</v>
      </c>
      <c r="B59" s="75" t="s">
        <v>293</v>
      </c>
      <c r="C59" s="250">
        <v>234111001</v>
      </c>
      <c r="D59" s="75" t="s">
        <v>454</v>
      </c>
      <c r="E59" s="77">
        <v>0</v>
      </c>
      <c r="F59" s="77">
        <v>1053602751</v>
      </c>
    </row>
    <row r="60" spans="1:6" ht="20.100000000000001" customHeight="1" x14ac:dyDescent="0.2">
      <c r="A60" s="74">
        <v>511117</v>
      </c>
      <c r="B60" s="75" t="s">
        <v>293</v>
      </c>
      <c r="C60" s="250">
        <v>234011001</v>
      </c>
      <c r="D60" s="75" t="s">
        <v>455</v>
      </c>
      <c r="E60" s="77">
        <v>0</v>
      </c>
      <c r="F60" s="77">
        <v>3834487649</v>
      </c>
    </row>
    <row r="61" spans="1:6" ht="20.100000000000001" customHeight="1" x14ac:dyDescent="0.2">
      <c r="A61" s="252">
        <v>512010</v>
      </c>
      <c r="B61" s="29" t="s">
        <v>152</v>
      </c>
      <c r="C61" s="78">
        <v>210111001126</v>
      </c>
      <c r="D61" s="75" t="s">
        <v>417</v>
      </c>
      <c r="E61" s="77">
        <v>0</v>
      </c>
      <c r="F61" s="77">
        <v>47981904</v>
      </c>
    </row>
    <row r="62" spans="1:6" ht="20.100000000000001" customHeight="1" x14ac:dyDescent="0.2">
      <c r="A62" s="252">
        <v>572080</v>
      </c>
      <c r="B62" s="75" t="s">
        <v>326</v>
      </c>
      <c r="C62" s="250">
        <v>210111001111</v>
      </c>
      <c r="D62" s="75" t="s">
        <v>447</v>
      </c>
      <c r="E62" s="77">
        <v>0</v>
      </c>
      <c r="F62" s="77">
        <v>172893798339</v>
      </c>
    </row>
    <row r="63" spans="1:6" ht="20.100000000000001" customHeight="1" x14ac:dyDescent="0.2">
      <c r="A63" s="74">
        <v>572081</v>
      </c>
      <c r="B63" s="75" t="s">
        <v>327</v>
      </c>
      <c r="C63" s="250">
        <v>210111001111</v>
      </c>
      <c r="D63" s="75" t="s">
        <v>447</v>
      </c>
      <c r="E63" s="77">
        <v>0</v>
      </c>
      <c r="F63" s="77">
        <v>3002643921</v>
      </c>
    </row>
    <row r="64" spans="1:6" ht="20.100000000000001" customHeight="1" x14ac:dyDescent="0.2">
      <c r="A64" s="75">
        <v>580237</v>
      </c>
      <c r="B64" s="75" t="s">
        <v>333</v>
      </c>
      <c r="C64" s="250">
        <v>241511001</v>
      </c>
      <c r="D64" s="75" t="s">
        <v>446</v>
      </c>
      <c r="E64" s="77">
        <v>0</v>
      </c>
      <c r="F64" s="77">
        <v>113189784</v>
      </c>
    </row>
    <row r="65" spans="1:6" ht="20.100000000000001" customHeight="1" x14ac:dyDescent="0.3">
      <c r="A65" s="82"/>
      <c r="B65" s="80"/>
      <c r="C65" s="80"/>
      <c r="D65" s="80"/>
      <c r="E65" s="80"/>
      <c r="F65" s="81"/>
    </row>
    <row r="66" spans="1:6" ht="20.100000000000001" customHeight="1" x14ac:dyDescent="0.2">
      <c r="A66" s="370" t="s">
        <v>456</v>
      </c>
      <c r="B66" s="371"/>
      <c r="C66" s="371"/>
      <c r="D66" s="371"/>
      <c r="E66" s="371"/>
      <c r="F66" s="372"/>
    </row>
    <row r="67" spans="1:6" ht="20.100000000000001" customHeight="1" x14ac:dyDescent="0.2">
      <c r="A67" s="373" t="s">
        <v>402</v>
      </c>
      <c r="B67" s="374"/>
      <c r="C67" s="374"/>
      <c r="D67" s="374"/>
      <c r="E67" s="374"/>
      <c r="F67" s="375"/>
    </row>
    <row r="68" spans="1:6" ht="20.100000000000001" customHeight="1" x14ac:dyDescent="0.3">
      <c r="A68" s="376" t="s">
        <v>403</v>
      </c>
      <c r="B68" s="377"/>
      <c r="C68" s="377"/>
      <c r="D68" s="377"/>
      <c r="E68" s="377"/>
      <c r="F68" s="378"/>
    </row>
    <row r="69" spans="1:6" ht="20.100000000000001" customHeight="1" x14ac:dyDescent="0.2">
      <c r="A69" s="379" t="s">
        <v>404</v>
      </c>
      <c r="B69" s="380"/>
      <c r="C69" s="380"/>
      <c r="D69" s="380"/>
      <c r="E69" s="380"/>
      <c r="F69" s="381"/>
    </row>
    <row r="70" spans="1:6" ht="20.100000000000001" customHeight="1" x14ac:dyDescent="0.3">
      <c r="A70" s="83"/>
      <c r="B70" s="84"/>
      <c r="C70" s="84"/>
      <c r="D70" s="85"/>
      <c r="E70" s="85"/>
      <c r="F70" s="86"/>
    </row>
    <row r="71" spans="1:6" ht="20.100000000000001" customHeight="1" x14ac:dyDescent="0.3">
      <c r="A71" s="87"/>
      <c r="B71" s="85"/>
      <c r="C71" s="85"/>
      <c r="D71" s="85"/>
      <c r="E71" s="85"/>
      <c r="F71" s="86"/>
    </row>
    <row r="72" spans="1:6" x14ac:dyDescent="0.2">
      <c r="A72" s="370" t="s">
        <v>456</v>
      </c>
      <c r="B72" s="371"/>
      <c r="C72" s="371"/>
      <c r="D72" s="370" t="s">
        <v>456</v>
      </c>
      <c r="E72" s="371"/>
      <c r="F72" s="371"/>
    </row>
    <row r="73" spans="1:6" ht="20.25" x14ac:dyDescent="0.3">
      <c r="A73" s="363" t="str">
        <f>+'CGN-2015-001'!A303:C303</f>
        <v>DIANA LIZBETH RAMIREZ</v>
      </c>
      <c r="B73" s="364"/>
      <c r="C73" s="364"/>
      <c r="D73" s="364" t="s">
        <v>405</v>
      </c>
      <c r="E73" s="364"/>
      <c r="F73" s="365"/>
    </row>
    <row r="74" spans="1:6" ht="20.25" x14ac:dyDescent="0.3">
      <c r="A74" s="366" t="str">
        <f>+'CGN-2015-001'!A304:C304</f>
        <v>C.C. 38,364,858</v>
      </c>
      <c r="B74" s="367"/>
      <c r="C74" s="367"/>
      <c r="D74" s="367" t="s">
        <v>406</v>
      </c>
      <c r="E74" s="367"/>
      <c r="F74" s="368"/>
    </row>
    <row r="75" spans="1:6" ht="20.25" x14ac:dyDescent="0.3">
      <c r="A75" s="366" t="s">
        <v>407</v>
      </c>
      <c r="B75" s="367"/>
      <c r="C75" s="367"/>
      <c r="D75" s="352" t="s">
        <v>408</v>
      </c>
      <c r="E75" s="352"/>
      <c r="F75" s="369"/>
    </row>
    <row r="76" spans="1:6" ht="20.25" x14ac:dyDescent="0.3">
      <c r="A76" s="360"/>
      <c r="B76" s="361"/>
      <c r="C76" s="361"/>
      <c r="D76" s="361"/>
      <c r="E76" s="361"/>
      <c r="F76" s="362"/>
    </row>
    <row r="77" spans="1:6" ht="20.25" x14ac:dyDescent="0.2">
      <c r="A77" s="88"/>
      <c r="B77" s="89"/>
      <c r="C77" s="89"/>
      <c r="D77" s="89"/>
      <c r="E77" s="89"/>
      <c r="F77" s="90"/>
    </row>
    <row r="78" spans="1:6" ht="20.25" x14ac:dyDescent="0.3">
      <c r="A78" s="88"/>
      <c r="B78" s="80"/>
      <c r="C78" s="80"/>
      <c r="D78" s="80"/>
      <c r="E78" s="80"/>
      <c r="F78" s="81"/>
    </row>
    <row r="79" spans="1:6" ht="21" thickBot="1" x14ac:dyDescent="0.35">
      <c r="A79" s="91"/>
      <c r="B79" s="92"/>
      <c r="C79" s="92"/>
      <c r="D79" s="92"/>
      <c r="E79" s="92"/>
      <c r="F79" s="93"/>
    </row>
  </sheetData>
  <mergeCells count="14">
    <mergeCell ref="A66:F66"/>
    <mergeCell ref="A67:F67"/>
    <mergeCell ref="A68:F68"/>
    <mergeCell ref="A69:F69"/>
    <mergeCell ref="A72:C72"/>
    <mergeCell ref="D72:F72"/>
    <mergeCell ref="A76:C76"/>
    <mergeCell ref="D76:F76"/>
    <mergeCell ref="A73:C73"/>
    <mergeCell ref="D73:F73"/>
    <mergeCell ref="A74:C74"/>
    <mergeCell ref="D74:F74"/>
    <mergeCell ref="A75:C75"/>
    <mergeCell ref="D75:F75"/>
  </mergeCells>
  <pageMargins left="0.74803149606299213" right="0.74803149606299213" top="0.98425196850393704" bottom="0.98425196850393704" header="0" footer="0"/>
  <pageSetup paperSize="9" scale="4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Q88"/>
  <sheetViews>
    <sheetView topLeftCell="A49" zoomScale="50" workbookViewId="0">
      <selection activeCell="J78" sqref="J78:L78"/>
    </sheetView>
  </sheetViews>
  <sheetFormatPr baseColWidth="10" defaultRowHeight="12.75" x14ac:dyDescent="0.2"/>
  <cols>
    <col min="1" max="1" width="11.42578125" style="98" customWidth="1"/>
    <col min="2" max="2" width="65.28515625" style="98" customWidth="1"/>
    <col min="3" max="3" width="9.28515625" style="98" customWidth="1"/>
    <col min="4" max="4" width="32.5703125" style="98" customWidth="1"/>
    <col min="5" max="5" width="5.7109375" style="98" customWidth="1"/>
    <col min="6" max="6" width="33.42578125" style="98" customWidth="1"/>
    <col min="7" max="7" width="7.42578125" style="98" customWidth="1"/>
    <col min="8" max="8" width="7.140625" style="98" customWidth="1"/>
    <col min="9" max="9" width="12" style="98" customWidth="1"/>
    <col min="10" max="10" width="59.28515625" style="98" customWidth="1"/>
    <col min="11" max="11" width="9.28515625" style="98" customWidth="1"/>
    <col min="12" max="12" width="33.7109375" style="98" customWidth="1"/>
    <col min="13" max="13" width="5.7109375" style="98" customWidth="1"/>
    <col min="14" max="14" width="32.28515625" style="98" customWidth="1"/>
    <col min="15" max="15" width="52" style="98" customWidth="1"/>
    <col min="16" max="16" width="14.85546875" style="98" customWidth="1"/>
    <col min="17" max="16384" width="11.42578125" style="98"/>
  </cols>
  <sheetData>
    <row r="1" spans="1:16" ht="23.25" x14ac:dyDescent="0.35">
      <c r="A1" s="94"/>
      <c r="B1" s="95"/>
      <c r="C1" s="95"/>
      <c r="D1" s="96"/>
      <c r="E1" s="96"/>
      <c r="F1" s="96"/>
      <c r="G1" s="96"/>
      <c r="H1" s="96"/>
      <c r="I1" s="95"/>
      <c r="J1" s="95"/>
      <c r="K1" s="95"/>
      <c r="L1" s="95"/>
      <c r="M1" s="95"/>
      <c r="N1" s="95"/>
      <c r="O1" s="95"/>
      <c r="P1" s="97"/>
    </row>
    <row r="2" spans="1:16" ht="27.75" x14ac:dyDescent="0.4">
      <c r="A2" s="99" t="str">
        <f>+'CGN-2015-001'!B3</f>
        <v>SECRETARIA DISTRITAL DE INTEGRACION SOCIAL</v>
      </c>
      <c r="B2" s="100"/>
      <c r="C2" s="100"/>
      <c r="D2" s="101"/>
      <c r="E2" s="101"/>
      <c r="F2" s="101"/>
      <c r="G2" s="101"/>
      <c r="H2" s="101"/>
      <c r="I2" s="100"/>
      <c r="J2" s="100"/>
      <c r="K2" s="100"/>
      <c r="L2" s="100"/>
      <c r="M2" s="100"/>
      <c r="N2" s="100"/>
      <c r="O2" s="100"/>
      <c r="P2" s="102"/>
    </row>
    <row r="3" spans="1:16" ht="27.75" x14ac:dyDescent="0.4">
      <c r="A3" s="99" t="s">
        <v>457</v>
      </c>
      <c r="B3" s="100"/>
      <c r="C3" s="100"/>
      <c r="D3" s="101"/>
      <c r="E3" s="101"/>
      <c r="F3" s="101"/>
      <c r="G3" s="101"/>
      <c r="H3" s="101"/>
      <c r="I3" s="100"/>
      <c r="J3" s="100"/>
      <c r="K3" s="100"/>
      <c r="L3" s="100"/>
      <c r="M3" s="100"/>
      <c r="N3" s="100"/>
      <c r="O3" s="100"/>
      <c r="P3" s="102"/>
    </row>
    <row r="4" spans="1:16" ht="27.75" x14ac:dyDescent="0.4">
      <c r="A4" s="103" t="s">
        <v>458</v>
      </c>
      <c r="B4" s="104"/>
      <c r="C4" s="104"/>
      <c r="D4" s="101"/>
      <c r="E4" s="101"/>
      <c r="F4" s="101"/>
      <c r="G4" s="101"/>
      <c r="H4" s="101"/>
      <c r="I4" s="100"/>
      <c r="J4" s="100"/>
      <c r="K4" s="100"/>
      <c r="L4" s="100"/>
      <c r="M4" s="100"/>
      <c r="N4" s="100"/>
      <c r="O4" s="100"/>
      <c r="P4" s="102"/>
    </row>
    <row r="5" spans="1:16" ht="25.5" x14ac:dyDescent="0.35">
      <c r="A5" s="105" t="s">
        <v>459</v>
      </c>
      <c r="B5" s="106"/>
      <c r="C5" s="106"/>
      <c r="D5" s="107"/>
      <c r="E5" s="107"/>
      <c r="F5" s="107"/>
      <c r="G5" s="107"/>
      <c r="H5" s="107"/>
      <c r="I5" s="106"/>
      <c r="J5" s="106"/>
      <c r="K5" s="106"/>
      <c r="L5" s="106"/>
      <c r="M5" s="106"/>
      <c r="N5" s="106"/>
      <c r="O5" s="106"/>
      <c r="P5" s="108"/>
    </row>
    <row r="6" spans="1:16" ht="23.25" x14ac:dyDescent="0.35">
      <c r="A6" s="109"/>
      <c r="B6" s="110"/>
      <c r="C6" s="110"/>
      <c r="D6" s="111"/>
      <c r="E6" s="111"/>
      <c r="F6" s="111"/>
      <c r="G6" s="111"/>
      <c r="H6" s="111"/>
      <c r="I6" s="110"/>
      <c r="J6" s="110"/>
      <c r="K6" s="110"/>
      <c r="L6" s="110"/>
      <c r="M6" s="110"/>
      <c r="N6" s="110"/>
      <c r="O6" s="110"/>
      <c r="P6" s="112"/>
    </row>
    <row r="7" spans="1:16" ht="23.25" x14ac:dyDescent="0.35">
      <c r="A7" s="295"/>
      <c r="B7" s="303"/>
      <c r="C7" s="303"/>
      <c r="D7" s="296"/>
      <c r="E7" s="296"/>
      <c r="F7" s="296"/>
      <c r="G7" s="296"/>
      <c r="H7" s="296"/>
      <c r="I7" s="304"/>
      <c r="J7" s="304"/>
      <c r="K7" s="304"/>
      <c r="L7" s="297"/>
      <c r="M7" s="297"/>
      <c r="N7" s="297"/>
      <c r="O7" s="297"/>
      <c r="P7" s="297"/>
    </row>
    <row r="8" spans="1:16" ht="26.25" x14ac:dyDescent="0.4">
      <c r="A8" s="113" t="s">
        <v>460</v>
      </c>
      <c r="B8" s="114"/>
      <c r="C8" s="253"/>
      <c r="D8" s="115">
        <v>46022</v>
      </c>
      <c r="E8" s="116"/>
      <c r="F8" s="115">
        <v>45657</v>
      </c>
      <c r="G8" s="117"/>
      <c r="H8" s="118"/>
      <c r="I8" s="119"/>
      <c r="J8" s="119"/>
      <c r="K8" s="253"/>
      <c r="L8" s="115">
        <v>46022</v>
      </c>
      <c r="M8" s="116"/>
      <c r="N8" s="115">
        <v>45657</v>
      </c>
      <c r="O8" s="117"/>
      <c r="P8" s="120"/>
    </row>
    <row r="9" spans="1:16" ht="26.25" x14ac:dyDescent="0.4">
      <c r="A9" s="113"/>
      <c r="B9" s="114"/>
      <c r="C9" s="254"/>
      <c r="D9" s="121"/>
      <c r="E9" s="121"/>
      <c r="F9" s="120"/>
      <c r="G9" s="120"/>
      <c r="H9" s="121"/>
      <c r="I9" s="122"/>
      <c r="J9" s="122"/>
      <c r="K9" s="132"/>
      <c r="L9" s="121"/>
      <c r="M9" s="121"/>
      <c r="N9" s="120"/>
      <c r="O9" s="121"/>
      <c r="P9" s="120"/>
    </row>
    <row r="10" spans="1:16" ht="26.25" x14ac:dyDescent="0.4">
      <c r="A10" s="123">
        <v>1</v>
      </c>
      <c r="B10" s="124" t="s">
        <v>461</v>
      </c>
      <c r="C10" s="255"/>
      <c r="D10" s="125"/>
      <c r="E10" s="125"/>
      <c r="F10" s="120"/>
      <c r="G10" s="120"/>
      <c r="H10" s="125"/>
      <c r="I10" s="124">
        <v>2</v>
      </c>
      <c r="J10" s="124" t="s">
        <v>462</v>
      </c>
      <c r="K10" s="256"/>
      <c r="L10" s="126"/>
      <c r="M10" s="126"/>
      <c r="N10" s="126"/>
      <c r="O10" s="126"/>
      <c r="P10" s="120"/>
    </row>
    <row r="11" spans="1:16" ht="26.25" x14ac:dyDescent="0.4">
      <c r="A11" s="127"/>
      <c r="B11" s="124"/>
      <c r="C11" s="256"/>
      <c r="D11" s="125"/>
      <c r="E11" s="125"/>
      <c r="F11" s="120"/>
      <c r="G11" s="120"/>
      <c r="H11" s="125"/>
      <c r="I11" s="124"/>
      <c r="J11" s="124"/>
      <c r="K11" s="256"/>
      <c r="L11" s="126"/>
      <c r="M11" s="126"/>
      <c r="N11" s="126"/>
      <c r="O11" s="126"/>
      <c r="P11" s="120"/>
    </row>
    <row r="12" spans="1:16" ht="26.25" x14ac:dyDescent="0.4">
      <c r="A12" s="123"/>
      <c r="B12" s="124" t="s">
        <v>463</v>
      </c>
      <c r="C12" s="256"/>
      <c r="D12" s="257">
        <v>53681437515</v>
      </c>
      <c r="E12" s="258"/>
      <c r="F12" s="257">
        <v>33791827817</v>
      </c>
      <c r="G12" s="120"/>
      <c r="H12" s="258"/>
      <c r="I12" s="124"/>
      <c r="J12" s="124" t="s">
        <v>463</v>
      </c>
      <c r="K12" s="256"/>
      <c r="L12" s="259">
        <v>178020082391</v>
      </c>
      <c r="M12" s="144"/>
      <c r="N12" s="259">
        <v>116613764174</v>
      </c>
      <c r="O12" s="144"/>
      <c r="P12" s="120"/>
    </row>
    <row r="13" spans="1:16" ht="26.25" x14ac:dyDescent="0.4">
      <c r="A13" s="260"/>
      <c r="B13" s="260"/>
      <c r="C13" s="261"/>
      <c r="D13" s="260"/>
      <c r="E13" s="260"/>
      <c r="F13" s="130"/>
      <c r="G13" s="120"/>
      <c r="H13" s="262"/>
      <c r="I13" s="260"/>
      <c r="J13" s="260"/>
      <c r="K13" s="261"/>
      <c r="L13" s="260"/>
      <c r="M13" s="260"/>
      <c r="N13" s="260"/>
      <c r="O13" s="260"/>
      <c r="P13" s="120"/>
    </row>
    <row r="14" spans="1:16" ht="26.25" x14ac:dyDescent="0.4">
      <c r="A14" s="263">
        <v>11</v>
      </c>
      <c r="B14" s="263" t="s">
        <v>22</v>
      </c>
      <c r="C14" s="255"/>
      <c r="D14" s="264">
        <v>0</v>
      </c>
      <c r="E14" s="265"/>
      <c r="F14" s="264">
        <v>0</v>
      </c>
      <c r="G14" s="120"/>
      <c r="H14" s="265"/>
      <c r="I14" s="263">
        <v>24</v>
      </c>
      <c r="J14" s="263" t="s">
        <v>124</v>
      </c>
      <c r="K14" s="255"/>
      <c r="L14" s="266">
        <v>90788501553</v>
      </c>
      <c r="M14" s="267"/>
      <c r="N14" s="266">
        <v>51331043737</v>
      </c>
      <c r="O14" s="267"/>
      <c r="P14" s="120"/>
    </row>
    <row r="15" spans="1:16" ht="26.25" x14ac:dyDescent="0.4">
      <c r="A15" s="263"/>
      <c r="B15" s="263"/>
      <c r="C15" s="268"/>
      <c r="D15" s="265"/>
      <c r="E15" s="265"/>
      <c r="F15" s="265"/>
      <c r="G15" s="120"/>
      <c r="H15" s="265"/>
      <c r="I15" s="263"/>
      <c r="J15" s="263"/>
      <c r="K15" s="268"/>
      <c r="L15" s="267"/>
      <c r="M15" s="267"/>
      <c r="N15" s="267"/>
      <c r="O15" s="267"/>
      <c r="P15" s="120"/>
    </row>
    <row r="16" spans="1:16" ht="26.25" x14ac:dyDescent="0.4">
      <c r="A16" s="263"/>
      <c r="B16" s="263"/>
      <c r="C16" s="269"/>
      <c r="D16" s="265"/>
      <c r="E16" s="265"/>
      <c r="F16" s="130"/>
      <c r="G16" s="120"/>
      <c r="H16" s="131"/>
      <c r="I16" s="132">
        <v>2401</v>
      </c>
      <c r="J16" s="132" t="s">
        <v>126</v>
      </c>
      <c r="K16" s="270"/>
      <c r="L16" s="133">
        <v>36135376166</v>
      </c>
      <c r="M16" s="133"/>
      <c r="N16" s="130">
        <v>32670181968</v>
      </c>
      <c r="O16" s="141"/>
      <c r="P16" s="120"/>
    </row>
    <row r="17" spans="1:16" ht="26.25" x14ac:dyDescent="0.4">
      <c r="A17" s="132">
        <v>1105</v>
      </c>
      <c r="B17" s="132" t="s">
        <v>24</v>
      </c>
      <c r="C17" s="269"/>
      <c r="D17" s="131">
        <v>0</v>
      </c>
      <c r="E17" s="131"/>
      <c r="F17" s="130">
        <v>0</v>
      </c>
      <c r="G17" s="120"/>
      <c r="H17" s="131"/>
      <c r="I17" s="132">
        <v>2424</v>
      </c>
      <c r="J17" s="132" t="s">
        <v>129</v>
      </c>
      <c r="K17" s="270"/>
      <c r="L17" s="133">
        <v>19504754339</v>
      </c>
      <c r="M17" s="133"/>
      <c r="N17" s="130">
        <v>4693588740</v>
      </c>
      <c r="O17" s="133"/>
      <c r="P17" s="120"/>
    </row>
    <row r="18" spans="1:16" ht="26.25" x14ac:dyDescent="0.4">
      <c r="A18" s="132"/>
      <c r="B18" s="132"/>
      <c r="C18" s="269"/>
      <c r="D18" s="131"/>
      <c r="E18" s="131"/>
      <c r="F18" s="130"/>
      <c r="G18" s="120"/>
      <c r="H18" s="131"/>
      <c r="I18" s="132">
        <v>2436</v>
      </c>
      <c r="J18" s="132" t="s">
        <v>138</v>
      </c>
      <c r="K18" s="270"/>
      <c r="L18" s="133">
        <v>1277190774</v>
      </c>
      <c r="M18" s="133"/>
      <c r="N18" s="130">
        <v>1075277454</v>
      </c>
      <c r="O18" s="133"/>
      <c r="P18" s="120"/>
    </row>
    <row r="19" spans="1:16" ht="26.25" x14ac:dyDescent="0.4">
      <c r="A19" s="132"/>
      <c r="B19" s="132"/>
      <c r="C19" s="134"/>
      <c r="D19" s="131"/>
      <c r="E19" s="131"/>
      <c r="F19" s="131"/>
      <c r="G19" s="120"/>
      <c r="H19" s="131"/>
      <c r="I19" s="132">
        <v>2440</v>
      </c>
      <c r="J19" s="132" t="s">
        <v>149</v>
      </c>
      <c r="K19" s="260"/>
      <c r="L19" s="133">
        <v>3343262</v>
      </c>
      <c r="M19" s="133"/>
      <c r="N19" s="130">
        <v>0</v>
      </c>
      <c r="O19" s="133"/>
      <c r="P19" s="120"/>
    </row>
    <row r="20" spans="1:16" ht="26.25" x14ac:dyDescent="0.4">
      <c r="A20" s="263">
        <v>13</v>
      </c>
      <c r="B20" s="263" t="s">
        <v>27</v>
      </c>
      <c r="C20" s="255"/>
      <c r="D20" s="264">
        <v>3255431561</v>
      </c>
      <c r="E20" s="265"/>
      <c r="F20" s="264">
        <v>3775582492</v>
      </c>
      <c r="G20" s="120"/>
      <c r="H20" s="131"/>
      <c r="I20" s="132">
        <v>2460</v>
      </c>
      <c r="J20" s="132" t="s">
        <v>154</v>
      </c>
      <c r="K20" s="270"/>
      <c r="L20" s="133">
        <v>30852120317</v>
      </c>
      <c r="M20" s="133"/>
      <c r="N20" s="130">
        <v>11992475024</v>
      </c>
      <c r="O20" s="133"/>
      <c r="P20" s="120"/>
    </row>
    <row r="21" spans="1:16" ht="26.25" x14ac:dyDescent="0.4">
      <c r="A21" s="263"/>
      <c r="B21" s="263"/>
      <c r="C21" s="269"/>
      <c r="D21" s="265"/>
      <c r="E21" s="265"/>
      <c r="F21" s="130"/>
      <c r="G21" s="120"/>
      <c r="H21" s="131"/>
      <c r="I21" s="132">
        <v>2490</v>
      </c>
      <c r="J21" s="132" t="s">
        <v>157</v>
      </c>
      <c r="K21" s="255"/>
      <c r="L21" s="133">
        <v>3015716695</v>
      </c>
      <c r="M21" s="133"/>
      <c r="N21" s="130">
        <v>899520551</v>
      </c>
      <c r="O21" s="133"/>
      <c r="P21" s="120"/>
    </row>
    <row r="22" spans="1:16" ht="26.25" x14ac:dyDescent="0.4">
      <c r="A22" s="132">
        <v>1384</v>
      </c>
      <c r="B22" s="132" t="s">
        <v>29</v>
      </c>
      <c r="C22" s="269"/>
      <c r="D22" s="131">
        <v>3300263208</v>
      </c>
      <c r="E22" s="131"/>
      <c r="F22" s="131">
        <v>4186575687</v>
      </c>
      <c r="G22" s="120"/>
      <c r="H22" s="131"/>
      <c r="I22" s="132"/>
      <c r="J22" s="132"/>
      <c r="K22" s="270"/>
      <c r="L22" s="133"/>
      <c r="M22" s="133"/>
      <c r="N22" s="130"/>
      <c r="O22" s="133"/>
      <c r="P22" s="120"/>
    </row>
    <row r="23" spans="1:16" ht="26.25" x14ac:dyDescent="0.4">
      <c r="A23" s="132">
        <v>1385</v>
      </c>
      <c r="B23" s="132" t="s">
        <v>40</v>
      </c>
      <c r="C23" s="269"/>
      <c r="D23" s="131">
        <v>530533022</v>
      </c>
      <c r="E23" s="131"/>
      <c r="F23" s="131">
        <v>546723652</v>
      </c>
      <c r="G23" s="120"/>
      <c r="H23" s="131"/>
      <c r="I23" s="260"/>
      <c r="J23" s="260"/>
      <c r="K23" s="260"/>
      <c r="L23" s="260"/>
      <c r="M23" s="133"/>
      <c r="N23" s="130"/>
      <c r="O23" s="133"/>
      <c r="P23" s="120"/>
    </row>
    <row r="24" spans="1:16" ht="26.25" x14ac:dyDescent="0.4">
      <c r="A24" s="132">
        <v>1386</v>
      </c>
      <c r="B24" s="132" t="s">
        <v>43</v>
      </c>
      <c r="C24" s="269"/>
      <c r="D24" s="131">
        <v>-575364669</v>
      </c>
      <c r="E24" s="131"/>
      <c r="F24" s="131">
        <v>-957716847</v>
      </c>
      <c r="G24" s="120"/>
      <c r="H24" s="265"/>
      <c r="I24" s="263">
        <v>25</v>
      </c>
      <c r="J24" s="263" t="s">
        <v>163</v>
      </c>
      <c r="K24" s="270"/>
      <c r="L24" s="266">
        <v>52466826026</v>
      </c>
      <c r="M24" s="267"/>
      <c r="N24" s="266">
        <v>28126192670</v>
      </c>
      <c r="O24" s="133"/>
      <c r="P24" s="120"/>
    </row>
    <row r="25" spans="1:16" ht="26.25" x14ac:dyDescent="0.4">
      <c r="A25" s="132"/>
      <c r="B25" s="132"/>
      <c r="C25" s="269"/>
      <c r="D25" s="131"/>
      <c r="E25" s="131"/>
      <c r="F25" s="130"/>
      <c r="G25" s="120"/>
      <c r="H25" s="265"/>
      <c r="I25" s="135"/>
      <c r="J25" s="135"/>
      <c r="K25" s="268"/>
      <c r="L25" s="135"/>
      <c r="M25" s="135"/>
      <c r="N25" s="135"/>
      <c r="O25" s="267"/>
      <c r="P25" s="120"/>
    </row>
    <row r="26" spans="1:16" ht="26.25" x14ac:dyDescent="0.4">
      <c r="A26" s="132"/>
      <c r="B26" s="132"/>
      <c r="C26" s="134"/>
      <c r="D26" s="131"/>
      <c r="E26" s="131"/>
      <c r="F26" s="131"/>
      <c r="G26" s="120"/>
      <c r="H26" s="131"/>
      <c r="I26" s="132">
        <v>2511</v>
      </c>
      <c r="J26" s="132" t="s">
        <v>165</v>
      </c>
      <c r="K26" s="270"/>
      <c r="L26" s="133">
        <v>51010899744</v>
      </c>
      <c r="M26" s="133"/>
      <c r="N26" s="130">
        <v>26670266388</v>
      </c>
      <c r="O26" s="135"/>
      <c r="P26" s="120"/>
    </row>
    <row r="27" spans="1:16" ht="26.25" x14ac:dyDescent="0.4">
      <c r="A27" s="132"/>
      <c r="B27" s="132"/>
      <c r="C27" s="134"/>
      <c r="D27" s="131"/>
      <c r="E27" s="131"/>
      <c r="F27" s="131"/>
      <c r="G27" s="120"/>
      <c r="H27" s="131"/>
      <c r="I27" s="132">
        <v>2512</v>
      </c>
      <c r="J27" s="132" t="s">
        <v>179</v>
      </c>
      <c r="K27" s="268"/>
      <c r="L27" s="133">
        <v>1455926282</v>
      </c>
      <c r="M27" s="133"/>
      <c r="N27" s="130">
        <v>1455926282</v>
      </c>
      <c r="O27" s="133"/>
      <c r="P27" s="120"/>
    </row>
    <row r="28" spans="1:16" ht="26.25" x14ac:dyDescent="0.4">
      <c r="A28" s="263">
        <v>14</v>
      </c>
      <c r="B28" s="263" t="s">
        <v>45</v>
      </c>
      <c r="C28" s="255"/>
      <c r="D28" s="264">
        <v>78768707</v>
      </c>
      <c r="E28" s="265"/>
      <c r="F28" s="264">
        <v>71729385</v>
      </c>
      <c r="G28" s="120"/>
      <c r="H28" s="131"/>
      <c r="I28" s="132"/>
      <c r="J28" s="132"/>
      <c r="K28" s="270"/>
      <c r="L28" s="133"/>
      <c r="M28" s="133"/>
      <c r="N28" s="130"/>
      <c r="O28" s="133"/>
      <c r="P28" s="120"/>
    </row>
    <row r="29" spans="1:16" ht="26.25" x14ac:dyDescent="0.4">
      <c r="A29" s="132"/>
      <c r="B29" s="132"/>
      <c r="C29" s="134"/>
      <c r="D29" s="131"/>
      <c r="E29" s="131"/>
      <c r="F29" s="131"/>
      <c r="G29" s="120"/>
      <c r="H29" s="131"/>
      <c r="I29" s="260"/>
      <c r="J29" s="260"/>
      <c r="K29" s="260"/>
      <c r="L29" s="260"/>
      <c r="M29" s="260"/>
      <c r="N29" s="260"/>
      <c r="O29" s="133"/>
      <c r="P29" s="120"/>
    </row>
    <row r="30" spans="1:16" ht="26.25" x14ac:dyDescent="0.4">
      <c r="A30" s="132">
        <v>1415</v>
      </c>
      <c r="B30" s="132" t="s">
        <v>47</v>
      </c>
      <c r="C30" s="269"/>
      <c r="D30" s="131">
        <v>78768707</v>
      </c>
      <c r="E30" s="131"/>
      <c r="F30" s="131">
        <v>71729385</v>
      </c>
      <c r="G30" s="120"/>
      <c r="H30" s="131"/>
      <c r="I30" s="132"/>
      <c r="J30" s="132"/>
      <c r="K30" s="268"/>
      <c r="L30" s="133"/>
      <c r="M30" s="133"/>
      <c r="N30" s="133"/>
      <c r="O30" s="133"/>
      <c r="P30" s="120"/>
    </row>
    <row r="31" spans="1:16" ht="26.25" x14ac:dyDescent="0.4">
      <c r="A31" s="132"/>
      <c r="B31" s="132"/>
      <c r="C31" s="134"/>
      <c r="D31" s="131"/>
      <c r="E31" s="131"/>
      <c r="F31" s="131"/>
      <c r="G31" s="120"/>
      <c r="H31" s="131"/>
      <c r="I31" s="263">
        <v>27</v>
      </c>
      <c r="J31" s="263" t="s">
        <v>183</v>
      </c>
      <c r="K31" s="270"/>
      <c r="L31" s="266">
        <v>13615984114</v>
      </c>
      <c r="M31" s="267"/>
      <c r="N31" s="266">
        <v>8579843951</v>
      </c>
      <c r="O31" s="133"/>
      <c r="P31" s="120"/>
    </row>
    <row r="32" spans="1:16" ht="26.25" x14ac:dyDescent="0.4">
      <c r="A32" s="132"/>
      <c r="B32" s="132"/>
      <c r="C32" s="269"/>
      <c r="D32" s="131"/>
      <c r="E32" s="131"/>
      <c r="F32" s="130"/>
      <c r="G32" s="120"/>
      <c r="H32" s="131"/>
      <c r="I32" s="141"/>
      <c r="J32" s="141"/>
      <c r="K32" s="270"/>
      <c r="L32" s="141"/>
      <c r="M32" s="141"/>
      <c r="N32" s="141"/>
      <c r="O32" s="267"/>
      <c r="P32" s="120"/>
    </row>
    <row r="33" spans="1:17" ht="26.25" x14ac:dyDescent="0.4">
      <c r="A33" s="263">
        <v>19</v>
      </c>
      <c r="B33" s="263" t="s">
        <v>94</v>
      </c>
      <c r="C33" s="270"/>
      <c r="D33" s="264">
        <v>50347237247</v>
      </c>
      <c r="E33" s="265"/>
      <c r="F33" s="264">
        <v>29944515940</v>
      </c>
      <c r="G33" s="120"/>
      <c r="H33" s="131"/>
      <c r="I33" s="132">
        <v>2701</v>
      </c>
      <c r="J33" s="132" t="s">
        <v>185</v>
      </c>
      <c r="K33" s="255"/>
      <c r="L33" s="133">
        <v>13615984114</v>
      </c>
      <c r="M33" s="133"/>
      <c r="N33" s="133">
        <v>8579843951</v>
      </c>
      <c r="O33" s="141"/>
      <c r="P33" s="120"/>
    </row>
    <row r="34" spans="1:17" ht="26.25" x14ac:dyDescent="0.4">
      <c r="A34" s="260"/>
      <c r="B34" s="260"/>
      <c r="C34" s="261"/>
      <c r="D34" s="260"/>
      <c r="E34" s="260"/>
      <c r="F34" s="260"/>
      <c r="G34" s="120"/>
      <c r="H34" s="131"/>
      <c r="I34" s="132"/>
      <c r="J34" s="132"/>
      <c r="K34" s="270"/>
      <c r="L34" s="133">
        <v>0</v>
      </c>
      <c r="M34" s="133"/>
      <c r="N34" s="133"/>
      <c r="O34" s="133"/>
      <c r="P34" s="120"/>
    </row>
    <row r="35" spans="1:17" ht="26.25" x14ac:dyDescent="0.4">
      <c r="A35" s="132">
        <v>1905</v>
      </c>
      <c r="B35" s="132" t="s">
        <v>99</v>
      </c>
      <c r="C35" s="255"/>
      <c r="D35" s="136">
        <v>0</v>
      </c>
      <c r="E35" s="136"/>
      <c r="F35" s="298">
        <v>93563409</v>
      </c>
      <c r="G35" s="120"/>
      <c r="H35" s="131"/>
      <c r="I35" s="271"/>
      <c r="J35" s="271"/>
      <c r="K35" s="270"/>
      <c r="L35" s="271"/>
      <c r="M35" s="271"/>
      <c r="N35" s="271"/>
      <c r="O35" s="133"/>
      <c r="P35" s="120"/>
    </row>
    <row r="36" spans="1:17" ht="26.25" x14ac:dyDescent="0.4">
      <c r="A36" s="132">
        <v>1906</v>
      </c>
      <c r="B36" s="132" t="s">
        <v>103</v>
      </c>
      <c r="C36" s="255"/>
      <c r="D36" s="136">
        <v>1133077179</v>
      </c>
      <c r="E36" s="136"/>
      <c r="F36" s="298">
        <v>1342542153</v>
      </c>
      <c r="G36" s="120"/>
      <c r="H36" s="131"/>
      <c r="I36" s="263">
        <v>29</v>
      </c>
      <c r="J36" s="263" t="s">
        <v>189</v>
      </c>
      <c r="K36" s="270"/>
      <c r="L36" s="266">
        <v>21148770698</v>
      </c>
      <c r="M36" s="267"/>
      <c r="N36" s="266">
        <v>28576683816</v>
      </c>
      <c r="O36" s="271"/>
      <c r="P36" s="120"/>
    </row>
    <row r="37" spans="1:17" ht="26.25" x14ac:dyDescent="0.4">
      <c r="A37" s="132">
        <v>1908</v>
      </c>
      <c r="B37" s="132" t="s">
        <v>107</v>
      </c>
      <c r="C37" s="255"/>
      <c r="D37" s="136">
        <v>27138918337</v>
      </c>
      <c r="E37" s="136"/>
      <c r="F37" s="298">
        <v>514968099</v>
      </c>
      <c r="G37" s="120"/>
      <c r="H37" s="131"/>
      <c r="I37" s="271"/>
      <c r="J37" s="271"/>
      <c r="K37" s="270"/>
      <c r="L37" s="271"/>
      <c r="M37" s="271"/>
      <c r="N37" s="271"/>
      <c r="O37" s="267"/>
      <c r="P37" s="120"/>
    </row>
    <row r="38" spans="1:17" ht="26.25" x14ac:dyDescent="0.4">
      <c r="A38" s="132">
        <v>1909</v>
      </c>
      <c r="B38" s="132" t="s">
        <v>110</v>
      </c>
      <c r="C38" s="255"/>
      <c r="D38" s="136">
        <v>14695634622</v>
      </c>
      <c r="E38" s="136"/>
      <c r="F38" s="298">
        <v>27202253353</v>
      </c>
      <c r="G38" s="120"/>
      <c r="H38" s="131"/>
      <c r="I38" s="132"/>
      <c r="J38" s="132"/>
      <c r="K38" s="260"/>
      <c r="L38" s="133">
        <v>0</v>
      </c>
      <c r="M38" s="133"/>
      <c r="N38" s="133"/>
      <c r="O38" s="271"/>
      <c r="P38" s="120"/>
    </row>
    <row r="39" spans="1:17" ht="26.25" x14ac:dyDescent="0.4">
      <c r="A39" s="132">
        <v>1986</v>
      </c>
      <c r="B39" s="132" t="s">
        <v>118</v>
      </c>
      <c r="C39" s="255"/>
      <c r="D39" s="136">
        <v>7379607109</v>
      </c>
      <c r="E39" s="136"/>
      <c r="F39" s="298">
        <v>791188926</v>
      </c>
      <c r="G39" s="120"/>
      <c r="H39" s="131"/>
      <c r="I39" s="132">
        <v>2902</v>
      </c>
      <c r="J39" s="132" t="s">
        <v>191</v>
      </c>
      <c r="K39" s="255"/>
      <c r="L39" s="133">
        <v>21148770698</v>
      </c>
      <c r="M39" s="133"/>
      <c r="N39" s="130">
        <v>28576683816</v>
      </c>
      <c r="O39" s="133"/>
      <c r="P39" s="120"/>
    </row>
    <row r="40" spans="1:17" ht="26.25" x14ac:dyDescent="0.4">
      <c r="A40" s="132"/>
      <c r="B40" s="137"/>
      <c r="C40" s="138"/>
      <c r="D40" s="137"/>
      <c r="E40" s="137"/>
      <c r="F40" s="137"/>
      <c r="G40" s="120"/>
      <c r="H40" s="131"/>
      <c r="I40" s="260"/>
      <c r="J40" s="260"/>
      <c r="K40" s="268"/>
      <c r="L40" s="260"/>
      <c r="M40" s="260"/>
      <c r="N40" s="260"/>
      <c r="O40" s="260"/>
      <c r="P40" s="120"/>
    </row>
    <row r="41" spans="1:17" ht="26.25" x14ac:dyDescent="0.4">
      <c r="A41" s="139"/>
      <c r="B41" s="124" t="s">
        <v>464</v>
      </c>
      <c r="C41" s="269"/>
      <c r="D41" s="257">
        <v>296758956489</v>
      </c>
      <c r="E41" s="258"/>
      <c r="F41" s="257">
        <v>274174734739</v>
      </c>
      <c r="G41" s="120"/>
      <c r="H41" s="272"/>
      <c r="I41" s="140"/>
      <c r="J41" s="124" t="s">
        <v>464</v>
      </c>
      <c r="K41" s="270"/>
      <c r="L41" s="259">
        <v>19921362347</v>
      </c>
      <c r="M41" s="144"/>
      <c r="N41" s="259">
        <v>12433699404</v>
      </c>
      <c r="O41" s="144"/>
      <c r="P41" s="120"/>
    </row>
    <row r="42" spans="1:17" ht="26.25" x14ac:dyDescent="0.4">
      <c r="A42" s="123"/>
      <c r="B42" s="260"/>
      <c r="C42" s="260"/>
      <c r="D42" s="260"/>
      <c r="E42" s="260"/>
      <c r="F42" s="260"/>
      <c r="G42" s="120"/>
      <c r="H42" s="265"/>
      <c r="I42" s="260"/>
      <c r="J42" s="260"/>
      <c r="K42" s="268"/>
      <c r="L42" s="260"/>
      <c r="M42" s="260"/>
      <c r="N42" s="260"/>
      <c r="O42" s="260"/>
      <c r="P42" s="120"/>
    </row>
    <row r="43" spans="1:17" ht="26.25" x14ac:dyDescent="0.4">
      <c r="A43" s="263"/>
      <c r="B43" s="263"/>
      <c r="C43" s="261"/>
      <c r="D43" s="260"/>
      <c r="E43" s="260"/>
      <c r="F43" s="260"/>
      <c r="G43" s="120"/>
      <c r="H43" s="265"/>
      <c r="I43" s="263"/>
      <c r="J43" s="263"/>
      <c r="K43" s="268"/>
      <c r="L43" s="260"/>
      <c r="M43" s="260"/>
      <c r="N43" s="260"/>
      <c r="O43" s="267"/>
      <c r="P43" s="120"/>
      <c r="Q43" s="129"/>
    </row>
    <row r="44" spans="1:17" ht="26.25" x14ac:dyDescent="0.4">
      <c r="A44" s="263"/>
      <c r="B44" s="263"/>
      <c r="C44" s="134"/>
      <c r="D44" s="131"/>
      <c r="E44" s="131"/>
      <c r="F44" s="131"/>
      <c r="G44" s="120"/>
      <c r="H44" s="131"/>
      <c r="I44" s="271"/>
      <c r="J44" s="271"/>
      <c r="K44" s="268"/>
      <c r="L44" s="271"/>
      <c r="M44" s="271"/>
      <c r="N44" s="271"/>
      <c r="O44" s="271"/>
      <c r="P44" s="120"/>
      <c r="Q44" s="129"/>
    </row>
    <row r="45" spans="1:17" ht="26.25" x14ac:dyDescent="0.4">
      <c r="A45" s="263">
        <v>16</v>
      </c>
      <c r="B45" s="263" t="s">
        <v>51</v>
      </c>
      <c r="C45" s="269"/>
      <c r="D45" s="264">
        <v>287157344184</v>
      </c>
      <c r="E45" s="265"/>
      <c r="F45" s="264">
        <v>265591399991</v>
      </c>
      <c r="G45" s="120"/>
      <c r="H45" s="131"/>
      <c r="I45" s="263">
        <v>25</v>
      </c>
      <c r="J45" s="263" t="s">
        <v>163</v>
      </c>
      <c r="K45" s="270"/>
      <c r="L45" s="266">
        <v>19921362347</v>
      </c>
      <c r="M45" s="267"/>
      <c r="N45" s="266">
        <v>12433699404</v>
      </c>
      <c r="O45" s="267"/>
      <c r="P45" s="120"/>
      <c r="Q45" s="129"/>
    </row>
    <row r="46" spans="1:17" ht="26.25" x14ac:dyDescent="0.4">
      <c r="A46" s="263"/>
      <c r="B46" s="263"/>
      <c r="C46" s="269"/>
      <c r="D46" s="265"/>
      <c r="E46" s="265"/>
      <c r="F46" s="265"/>
      <c r="G46" s="120"/>
      <c r="H46" s="131"/>
      <c r="I46" s="135"/>
      <c r="J46" s="135"/>
      <c r="K46" s="268"/>
      <c r="L46" s="135"/>
      <c r="M46" s="135"/>
      <c r="N46" s="135"/>
      <c r="O46" s="135"/>
      <c r="P46" s="120"/>
      <c r="Q46" s="129"/>
    </row>
    <row r="47" spans="1:17" ht="26.25" x14ac:dyDescent="0.4">
      <c r="A47" s="132">
        <v>1605</v>
      </c>
      <c r="B47" s="132" t="s">
        <v>53</v>
      </c>
      <c r="C47" s="269"/>
      <c r="D47" s="131">
        <v>38286464722</v>
      </c>
      <c r="E47" s="131"/>
      <c r="F47" s="130">
        <v>38286464722</v>
      </c>
      <c r="G47" s="120"/>
      <c r="H47" s="131"/>
      <c r="I47" s="132">
        <v>2512</v>
      </c>
      <c r="J47" s="132" t="s">
        <v>179</v>
      </c>
      <c r="K47" s="270"/>
      <c r="L47" s="133">
        <v>19921362347</v>
      </c>
      <c r="M47" s="133"/>
      <c r="N47" s="130">
        <v>12433699404</v>
      </c>
      <c r="O47" s="133"/>
      <c r="P47" s="120"/>
      <c r="Q47" s="129"/>
    </row>
    <row r="48" spans="1:17" ht="26.25" x14ac:dyDescent="0.4">
      <c r="A48" s="132">
        <v>1615</v>
      </c>
      <c r="B48" s="132" t="s">
        <v>57</v>
      </c>
      <c r="C48" s="269"/>
      <c r="D48" s="131">
        <v>141145518451</v>
      </c>
      <c r="E48" s="131"/>
      <c r="F48" s="130">
        <v>119492773676</v>
      </c>
      <c r="G48" s="120"/>
      <c r="H48" s="131"/>
      <c r="I48" s="132"/>
      <c r="J48" s="132"/>
      <c r="K48" s="270"/>
      <c r="L48" s="133"/>
      <c r="M48" s="133"/>
      <c r="N48" s="130"/>
      <c r="O48" s="260"/>
      <c r="P48" s="120"/>
      <c r="Q48" s="129"/>
    </row>
    <row r="49" spans="1:17" ht="26.25" x14ac:dyDescent="0.4">
      <c r="A49" s="132">
        <v>1635</v>
      </c>
      <c r="B49" s="132" t="s">
        <v>61</v>
      </c>
      <c r="C49" s="269"/>
      <c r="D49" s="131">
        <v>48859252</v>
      </c>
      <c r="E49" s="131"/>
      <c r="F49" s="130">
        <v>17148301</v>
      </c>
      <c r="G49" s="120"/>
      <c r="H49" s="131"/>
      <c r="I49" s="129"/>
      <c r="J49" s="129"/>
      <c r="K49" s="129"/>
      <c r="L49" s="129"/>
      <c r="M49" s="129"/>
      <c r="N49" s="129"/>
      <c r="O49" s="260"/>
      <c r="P49" s="120"/>
      <c r="Q49" s="129"/>
    </row>
    <row r="50" spans="1:17" ht="27" thickBot="1" x14ac:dyDescent="0.45">
      <c r="A50" s="132">
        <v>1640</v>
      </c>
      <c r="B50" s="132" t="s">
        <v>65</v>
      </c>
      <c r="C50" s="269"/>
      <c r="D50" s="131">
        <v>87975427061</v>
      </c>
      <c r="E50" s="131"/>
      <c r="F50" s="130">
        <v>87975427061</v>
      </c>
      <c r="G50" s="120"/>
      <c r="H50" s="131"/>
      <c r="I50" s="143"/>
      <c r="J50" s="124" t="s">
        <v>465</v>
      </c>
      <c r="K50" s="269"/>
      <c r="L50" s="274">
        <v>197941444738</v>
      </c>
      <c r="M50" s="144"/>
      <c r="N50" s="274">
        <v>129047463578</v>
      </c>
      <c r="O50" s="260"/>
      <c r="P50" s="120"/>
      <c r="Q50" s="129"/>
    </row>
    <row r="51" spans="1:17" ht="27" thickTop="1" x14ac:dyDescent="0.4">
      <c r="A51" s="132">
        <v>1655</v>
      </c>
      <c r="B51" s="132" t="s">
        <v>70</v>
      </c>
      <c r="C51" s="269"/>
      <c r="D51" s="131">
        <v>3389212062</v>
      </c>
      <c r="E51" s="131"/>
      <c r="F51" s="130">
        <v>3186535535</v>
      </c>
      <c r="G51" s="120"/>
      <c r="H51" s="131"/>
      <c r="I51" s="139"/>
      <c r="J51" s="139"/>
      <c r="K51" s="275"/>
      <c r="L51" s="139"/>
      <c r="M51" s="139"/>
      <c r="N51" s="139"/>
      <c r="O51" s="133"/>
      <c r="P51" s="120"/>
      <c r="Q51" s="129"/>
    </row>
    <row r="52" spans="1:17" ht="26.25" x14ac:dyDescent="0.4">
      <c r="A52" s="132">
        <v>1665</v>
      </c>
      <c r="B52" s="132" t="s">
        <v>76</v>
      </c>
      <c r="C52" s="269"/>
      <c r="D52" s="131">
        <v>41494171645</v>
      </c>
      <c r="E52" s="131"/>
      <c r="F52" s="130">
        <v>40877771776</v>
      </c>
      <c r="G52" s="120"/>
      <c r="H52" s="131"/>
      <c r="I52" s="124">
        <v>3</v>
      </c>
      <c r="J52" s="124" t="s">
        <v>193</v>
      </c>
      <c r="K52" s="269"/>
      <c r="L52" s="144"/>
      <c r="M52" s="144"/>
      <c r="N52" s="144"/>
      <c r="O52" s="267"/>
      <c r="P52" s="120"/>
      <c r="Q52" s="129"/>
    </row>
    <row r="53" spans="1:17" ht="26.25" x14ac:dyDescent="0.4">
      <c r="A53" s="132">
        <v>1670</v>
      </c>
      <c r="B53" s="132" t="s">
        <v>82</v>
      </c>
      <c r="C53" s="269"/>
      <c r="D53" s="131">
        <v>39295442962</v>
      </c>
      <c r="E53" s="131"/>
      <c r="F53" s="130">
        <v>34137707160</v>
      </c>
      <c r="G53" s="120"/>
      <c r="H53" s="131"/>
      <c r="I53" s="276"/>
      <c r="J53" s="276"/>
      <c r="K53" s="277"/>
      <c r="L53" s="145"/>
      <c r="M53" s="145"/>
      <c r="N53" s="145"/>
      <c r="O53" s="271"/>
      <c r="P53" s="120"/>
      <c r="Q53" s="129"/>
    </row>
    <row r="54" spans="1:17" ht="26.25" x14ac:dyDescent="0.4">
      <c r="A54" s="132">
        <v>1680</v>
      </c>
      <c r="B54" s="132" t="s">
        <v>86</v>
      </c>
      <c r="C54" s="269"/>
      <c r="D54" s="131">
        <v>12681492324</v>
      </c>
      <c r="E54" s="131"/>
      <c r="F54" s="130">
        <v>11326648157</v>
      </c>
      <c r="G54" s="120"/>
      <c r="H54" s="131"/>
      <c r="I54" s="263">
        <v>31</v>
      </c>
      <c r="J54" s="263" t="s">
        <v>466</v>
      </c>
      <c r="K54" s="270"/>
      <c r="L54" s="264">
        <v>152498949266</v>
      </c>
      <c r="M54" s="265"/>
      <c r="N54" s="264">
        <v>178919098978</v>
      </c>
      <c r="O54" s="133"/>
      <c r="P54" s="323"/>
      <c r="Q54" s="129"/>
    </row>
    <row r="55" spans="1:17" ht="26.25" x14ac:dyDescent="0.4">
      <c r="A55" s="132">
        <v>1685</v>
      </c>
      <c r="B55" s="132" t="s">
        <v>89</v>
      </c>
      <c r="C55" s="269"/>
      <c r="D55" s="131">
        <v>-77159244295</v>
      </c>
      <c r="E55" s="131"/>
      <c r="F55" s="130">
        <v>-69709076397</v>
      </c>
      <c r="G55" s="120"/>
      <c r="H55" s="131"/>
      <c r="I55" s="137"/>
      <c r="J55" s="137"/>
      <c r="K55" s="138"/>
      <c r="L55" s="137"/>
      <c r="M55" s="137"/>
      <c r="N55" s="137"/>
      <c r="O55" s="133"/>
      <c r="P55" s="120"/>
      <c r="Q55" s="129"/>
    </row>
    <row r="56" spans="1:17" ht="26.25" x14ac:dyDescent="0.4">
      <c r="A56" s="132"/>
      <c r="B56" s="132"/>
      <c r="C56" s="269"/>
      <c r="D56" s="131"/>
      <c r="E56" s="131"/>
      <c r="F56" s="131"/>
      <c r="G56" s="120"/>
      <c r="H56" s="265"/>
      <c r="I56" s="132" t="s">
        <v>196</v>
      </c>
      <c r="J56" s="132" t="s">
        <v>197</v>
      </c>
      <c r="K56" s="269"/>
      <c r="L56" s="133">
        <v>22612118715</v>
      </c>
      <c r="M56" s="133"/>
      <c r="N56" s="133">
        <v>22612118715</v>
      </c>
      <c r="O56" s="144"/>
      <c r="P56" s="120"/>
      <c r="Q56" s="129"/>
    </row>
    <row r="57" spans="1:17" ht="26.25" x14ac:dyDescent="0.4">
      <c r="A57" s="263">
        <v>19</v>
      </c>
      <c r="B57" s="263" t="s">
        <v>94</v>
      </c>
      <c r="C57" s="269"/>
      <c r="D57" s="264">
        <v>9601612305</v>
      </c>
      <c r="E57" s="265"/>
      <c r="F57" s="264">
        <v>8583334748</v>
      </c>
      <c r="G57" s="120"/>
      <c r="H57" s="265"/>
      <c r="I57" s="132" t="s">
        <v>203</v>
      </c>
      <c r="J57" s="132" t="s">
        <v>204</v>
      </c>
      <c r="K57" s="269"/>
      <c r="L57" s="133">
        <v>-38622724837</v>
      </c>
      <c r="M57" s="133"/>
      <c r="N57" s="299">
        <v>-39598959322</v>
      </c>
      <c r="O57" s="133"/>
      <c r="P57" s="120"/>
      <c r="Q57" s="129"/>
    </row>
    <row r="58" spans="1:17" ht="26.25" x14ac:dyDescent="0.4">
      <c r="A58" s="129"/>
      <c r="B58" s="129"/>
      <c r="C58" s="129"/>
      <c r="D58" s="129"/>
      <c r="E58" s="129"/>
      <c r="F58" s="129"/>
      <c r="G58" s="120"/>
      <c r="H58" s="131"/>
      <c r="I58" s="132">
        <v>310900</v>
      </c>
      <c r="J58" s="132" t="s">
        <v>200</v>
      </c>
      <c r="K58" s="261"/>
      <c r="L58" s="133">
        <v>168509555388</v>
      </c>
      <c r="M58" s="133"/>
      <c r="N58" s="130">
        <v>195905939585</v>
      </c>
      <c r="O58" s="133"/>
      <c r="P58" s="120"/>
      <c r="Q58" s="129"/>
    </row>
    <row r="59" spans="1:17" ht="26.25" x14ac:dyDescent="0.4">
      <c r="A59" s="132">
        <v>1902</v>
      </c>
      <c r="B59" s="132" t="s">
        <v>96</v>
      </c>
      <c r="C59" s="269"/>
      <c r="D59" s="136">
        <v>8092066689</v>
      </c>
      <c r="E59" s="136"/>
      <c r="F59" s="298">
        <v>7064590927</v>
      </c>
      <c r="G59" s="120"/>
      <c r="H59" s="131"/>
      <c r="I59" s="129"/>
      <c r="J59" s="129"/>
      <c r="K59" s="129"/>
      <c r="L59" s="129"/>
      <c r="M59" s="129"/>
      <c r="N59" s="129"/>
      <c r="O59" s="145"/>
      <c r="P59" s="120"/>
      <c r="Q59" s="129"/>
    </row>
    <row r="60" spans="1:17" ht="26.25" x14ac:dyDescent="0.4">
      <c r="A60" s="132">
        <v>1905</v>
      </c>
      <c r="B60" s="132" t="s">
        <v>99</v>
      </c>
      <c r="C60" s="269"/>
      <c r="D60" s="136">
        <v>509566481</v>
      </c>
      <c r="E60" s="136"/>
      <c r="F60" s="298">
        <v>978634299</v>
      </c>
      <c r="G60" s="120"/>
      <c r="H60" s="131"/>
      <c r="I60" s="129"/>
      <c r="J60" s="129"/>
      <c r="K60" s="129"/>
      <c r="L60" s="129"/>
      <c r="M60" s="129"/>
      <c r="N60" s="129"/>
      <c r="O60" s="265"/>
      <c r="P60" s="120"/>
      <c r="Q60" s="129"/>
    </row>
    <row r="61" spans="1:17" ht="27" thickBot="1" x14ac:dyDescent="0.45">
      <c r="A61" s="132">
        <v>1970</v>
      </c>
      <c r="B61" s="132" t="s">
        <v>113</v>
      </c>
      <c r="C61" s="269"/>
      <c r="D61" s="136">
        <v>10660351529</v>
      </c>
      <c r="E61" s="136"/>
      <c r="F61" s="298">
        <v>10426394428</v>
      </c>
      <c r="G61" s="120"/>
      <c r="H61" s="131"/>
      <c r="I61" s="271"/>
      <c r="J61" s="124" t="s">
        <v>467</v>
      </c>
      <c r="K61" s="269"/>
      <c r="L61" s="274">
        <v>152498949266</v>
      </c>
      <c r="M61" s="144"/>
      <c r="N61" s="274">
        <v>178919098978</v>
      </c>
      <c r="O61" s="137"/>
      <c r="P61" s="120"/>
      <c r="Q61" s="129"/>
    </row>
    <row r="62" spans="1:17" ht="27" thickTop="1" x14ac:dyDescent="0.4">
      <c r="A62" s="132">
        <v>1975</v>
      </c>
      <c r="B62" s="132" t="s">
        <v>116</v>
      </c>
      <c r="C62" s="269"/>
      <c r="D62" s="136">
        <v>-9660372394</v>
      </c>
      <c r="E62" s="136"/>
      <c r="F62" s="298">
        <v>-9886284906</v>
      </c>
      <c r="G62" s="120"/>
      <c r="H62" s="131"/>
      <c r="I62" s="129"/>
      <c r="J62" s="129"/>
      <c r="K62" s="129"/>
      <c r="L62" s="129"/>
      <c r="M62" s="129"/>
      <c r="N62" s="129"/>
      <c r="O62" s="133"/>
      <c r="P62" s="120"/>
      <c r="Q62" s="129"/>
    </row>
    <row r="63" spans="1:17" ht="26.25" x14ac:dyDescent="0.4">
      <c r="A63" s="263"/>
      <c r="B63" s="263"/>
      <c r="C63" s="269"/>
      <c r="D63" s="265"/>
      <c r="E63" s="265"/>
      <c r="F63" s="265"/>
      <c r="G63" s="120"/>
      <c r="H63" s="131"/>
      <c r="I63" s="129"/>
      <c r="J63" s="129"/>
      <c r="K63" s="129"/>
      <c r="L63" s="129"/>
      <c r="M63" s="129"/>
      <c r="N63" s="129"/>
      <c r="O63" s="144"/>
      <c r="P63" s="120"/>
      <c r="Q63" s="129"/>
    </row>
    <row r="64" spans="1:17" ht="26.25" x14ac:dyDescent="0.4">
      <c r="A64" s="278"/>
      <c r="B64" s="279"/>
      <c r="C64" s="280"/>
      <c r="D64" s="273"/>
      <c r="E64" s="273"/>
      <c r="F64" s="273"/>
      <c r="G64" s="120"/>
      <c r="H64" s="131"/>
      <c r="I64" s="142"/>
      <c r="J64" s="142"/>
      <c r="K64" s="142"/>
      <c r="L64" s="142"/>
      <c r="M64" s="142"/>
      <c r="N64" s="142"/>
      <c r="O64" s="142"/>
      <c r="P64" s="120"/>
      <c r="Q64" s="129"/>
    </row>
    <row r="65" spans="1:17" ht="27" thickBot="1" x14ac:dyDescent="0.45">
      <c r="A65" s="278"/>
      <c r="B65" s="124" t="s">
        <v>468</v>
      </c>
      <c r="C65" s="269"/>
      <c r="D65" s="300">
        <v>350440394004</v>
      </c>
      <c r="E65" s="258"/>
      <c r="F65" s="300">
        <v>307966562556</v>
      </c>
      <c r="G65" s="120"/>
      <c r="H65" s="131"/>
      <c r="I65" s="122"/>
      <c r="J65" s="124" t="s">
        <v>469</v>
      </c>
      <c r="K65" s="269"/>
      <c r="L65" s="274">
        <v>350440394004</v>
      </c>
      <c r="M65" s="144"/>
      <c r="N65" s="274">
        <v>307966562556</v>
      </c>
      <c r="O65" s="144"/>
      <c r="P65" s="120"/>
      <c r="Q65" s="129"/>
    </row>
    <row r="66" spans="1:17" ht="27" thickTop="1" x14ac:dyDescent="0.4">
      <c r="A66" s="278"/>
      <c r="B66" s="124"/>
      <c r="C66" s="269"/>
      <c r="D66" s="258"/>
      <c r="E66" s="258"/>
      <c r="F66" s="258"/>
      <c r="G66" s="120"/>
      <c r="H66" s="131"/>
      <c r="I66" s="260"/>
      <c r="J66" s="124"/>
      <c r="K66" s="269"/>
      <c r="L66" s="301">
        <v>0</v>
      </c>
      <c r="M66" s="301"/>
      <c r="N66" s="301">
        <v>0</v>
      </c>
      <c r="O66" s="301"/>
      <c r="P66" s="120"/>
      <c r="Q66" s="129"/>
    </row>
    <row r="67" spans="1:17" ht="26.25" x14ac:dyDescent="0.4">
      <c r="A67" s="278"/>
      <c r="B67" s="124"/>
      <c r="C67" s="281"/>
      <c r="D67" s="258"/>
      <c r="E67" s="258"/>
      <c r="F67" s="258"/>
      <c r="G67" s="120"/>
      <c r="H67" s="258"/>
      <c r="I67" s="260"/>
      <c r="J67" s="260"/>
      <c r="K67" s="260"/>
      <c r="L67" s="260"/>
      <c r="M67" s="260"/>
      <c r="N67" s="260"/>
      <c r="O67" s="260"/>
      <c r="P67" s="120"/>
      <c r="Q67" s="129"/>
    </row>
    <row r="68" spans="1:17" ht="26.25" x14ac:dyDescent="0.4">
      <c r="A68" s="124">
        <v>8</v>
      </c>
      <c r="B68" s="124" t="s">
        <v>351</v>
      </c>
      <c r="C68" s="269"/>
      <c r="D68" s="259">
        <v>0</v>
      </c>
      <c r="E68" s="144"/>
      <c r="F68" s="259">
        <v>0</v>
      </c>
      <c r="G68" s="120"/>
      <c r="H68" s="131"/>
      <c r="I68" s="124">
        <v>9</v>
      </c>
      <c r="J68" s="124" t="s">
        <v>379</v>
      </c>
      <c r="K68" s="269"/>
      <c r="L68" s="259">
        <v>0</v>
      </c>
      <c r="M68" s="144"/>
      <c r="N68" s="259">
        <v>0</v>
      </c>
      <c r="O68" s="144"/>
      <c r="P68" s="120"/>
      <c r="Q68" s="129"/>
    </row>
    <row r="69" spans="1:17" ht="26.25" x14ac:dyDescent="0.4">
      <c r="A69" s="263">
        <v>81</v>
      </c>
      <c r="B69" s="263" t="s">
        <v>470</v>
      </c>
      <c r="C69" s="269"/>
      <c r="D69" s="265">
        <v>15959263520</v>
      </c>
      <c r="E69" s="265"/>
      <c r="F69" s="302">
        <v>16054732868</v>
      </c>
      <c r="G69" s="120"/>
      <c r="H69" s="265"/>
      <c r="I69" s="263">
        <v>91</v>
      </c>
      <c r="J69" s="263" t="s">
        <v>381</v>
      </c>
      <c r="K69" s="269"/>
      <c r="L69" s="267">
        <v>177997046021</v>
      </c>
      <c r="M69" s="267"/>
      <c r="N69" s="302">
        <v>100769524626</v>
      </c>
      <c r="O69" s="267"/>
      <c r="P69" s="120"/>
      <c r="Q69" s="129"/>
    </row>
    <row r="70" spans="1:17" ht="26.25" x14ac:dyDescent="0.4">
      <c r="A70" s="263">
        <v>83</v>
      </c>
      <c r="B70" s="263" t="s">
        <v>357</v>
      </c>
      <c r="C70" s="269"/>
      <c r="D70" s="265">
        <v>6348459826</v>
      </c>
      <c r="E70" s="265"/>
      <c r="F70" s="302">
        <v>3911581788</v>
      </c>
      <c r="G70" s="120"/>
      <c r="H70" s="265"/>
      <c r="I70" s="263">
        <v>93</v>
      </c>
      <c r="J70" s="263" t="s">
        <v>388</v>
      </c>
      <c r="K70" s="269"/>
      <c r="L70" s="267">
        <v>1358148650</v>
      </c>
      <c r="M70" s="267"/>
      <c r="N70" s="302">
        <v>1414103102</v>
      </c>
      <c r="O70" s="267"/>
      <c r="P70" s="120"/>
    </row>
    <row r="71" spans="1:17" ht="26.25" x14ac:dyDescent="0.4">
      <c r="A71" s="263">
        <v>89</v>
      </c>
      <c r="B71" s="263" t="s">
        <v>368</v>
      </c>
      <c r="C71" s="269"/>
      <c r="D71" s="265">
        <v>-22307723346</v>
      </c>
      <c r="E71" s="265"/>
      <c r="F71" s="302">
        <v>-19966314656</v>
      </c>
      <c r="G71" s="120"/>
      <c r="H71" s="146"/>
      <c r="I71" s="263">
        <v>99</v>
      </c>
      <c r="J71" s="263" t="s">
        <v>392</v>
      </c>
      <c r="K71" s="269"/>
      <c r="L71" s="267">
        <v>-179355194671</v>
      </c>
      <c r="M71" s="267"/>
      <c r="N71" s="302">
        <v>-102183627728</v>
      </c>
      <c r="O71" s="267"/>
      <c r="P71" s="120"/>
    </row>
    <row r="72" spans="1:17" ht="26.25" x14ac:dyDescent="0.4">
      <c r="A72" s="260"/>
      <c r="B72" s="260"/>
      <c r="C72" s="260"/>
      <c r="D72" s="260"/>
      <c r="E72" s="260"/>
      <c r="F72" s="260"/>
      <c r="G72" s="120"/>
      <c r="H72" s="131"/>
      <c r="I72" s="260"/>
      <c r="J72" s="260"/>
      <c r="K72" s="260"/>
      <c r="L72" s="260"/>
      <c r="M72" s="260"/>
      <c r="N72" s="260"/>
      <c r="O72" s="260"/>
      <c r="P72" s="120"/>
    </row>
    <row r="73" spans="1:17" ht="30" x14ac:dyDescent="0.4">
      <c r="A73" s="147"/>
      <c r="B73" s="147"/>
      <c r="C73" s="147"/>
      <c r="D73" s="147"/>
      <c r="E73" s="147"/>
      <c r="F73" s="147"/>
      <c r="G73" s="117"/>
      <c r="H73" s="147"/>
      <c r="I73" s="148"/>
      <c r="J73" s="305"/>
      <c r="K73" s="305"/>
      <c r="L73" s="305"/>
      <c r="M73" s="305"/>
      <c r="N73" s="305"/>
      <c r="O73" s="305"/>
      <c r="P73" s="306"/>
    </row>
    <row r="74" spans="1:17" ht="30" x14ac:dyDescent="0.4">
      <c r="A74" s="147"/>
      <c r="B74" s="147"/>
      <c r="C74" s="147"/>
      <c r="D74" s="147"/>
      <c r="E74" s="147"/>
      <c r="F74" s="147"/>
      <c r="G74" s="117"/>
      <c r="H74" s="147"/>
      <c r="I74" s="148"/>
      <c r="J74" s="147"/>
      <c r="K74" s="147"/>
      <c r="L74" s="147"/>
      <c r="M74" s="147"/>
      <c r="N74" s="147"/>
      <c r="O74" s="147"/>
      <c r="P74" s="147"/>
    </row>
    <row r="75" spans="1:17" ht="15" x14ac:dyDescent="0.2">
      <c r="A75" s="389" t="s">
        <v>456</v>
      </c>
      <c r="B75" s="389"/>
      <c r="C75" s="389"/>
      <c r="D75" s="389"/>
      <c r="E75" s="389"/>
      <c r="F75" s="389"/>
      <c r="G75" s="307"/>
      <c r="H75" s="307"/>
      <c r="I75" s="307"/>
      <c r="J75" s="389" t="s">
        <v>456</v>
      </c>
      <c r="K75" s="389"/>
      <c r="L75" s="389"/>
      <c r="M75" s="260"/>
      <c r="N75" s="260"/>
      <c r="O75" s="260"/>
      <c r="P75" s="260"/>
    </row>
    <row r="76" spans="1:17" ht="27.75" x14ac:dyDescent="0.4">
      <c r="A76" s="390" t="s">
        <v>402</v>
      </c>
      <c r="B76" s="390"/>
      <c r="C76" s="390"/>
      <c r="D76" s="390"/>
      <c r="E76" s="390"/>
      <c r="F76" s="390"/>
      <c r="G76" s="390"/>
      <c r="H76" s="390"/>
      <c r="I76" s="390"/>
      <c r="J76" s="390" t="s">
        <v>495</v>
      </c>
      <c r="K76" s="390"/>
      <c r="L76" s="390"/>
      <c r="M76" s="149"/>
      <c r="N76" s="149"/>
      <c r="O76" s="149"/>
      <c r="P76" s="150"/>
    </row>
    <row r="77" spans="1:17" ht="27.75" x14ac:dyDescent="0.4">
      <c r="A77" s="388" t="s">
        <v>403</v>
      </c>
      <c r="B77" s="388"/>
      <c r="C77" s="388"/>
      <c r="D77" s="388"/>
      <c r="E77" s="388"/>
      <c r="F77" s="388"/>
      <c r="G77" s="151"/>
      <c r="H77" s="151"/>
      <c r="I77" s="151"/>
      <c r="J77" s="388" t="s">
        <v>496</v>
      </c>
      <c r="K77" s="388"/>
      <c r="L77" s="388"/>
      <c r="M77" s="50"/>
      <c r="N77" s="149"/>
      <c r="O77" s="149"/>
      <c r="P77" s="150"/>
    </row>
    <row r="78" spans="1:17" ht="25.5" x14ac:dyDescent="0.35">
      <c r="A78" s="384" t="s">
        <v>404</v>
      </c>
      <c r="B78" s="384"/>
      <c r="C78" s="384"/>
      <c r="D78" s="384"/>
      <c r="E78" s="384"/>
      <c r="F78" s="384"/>
      <c r="G78" s="152"/>
      <c r="H78" s="152"/>
      <c r="I78" s="152"/>
      <c r="J78" s="384" t="s">
        <v>497</v>
      </c>
      <c r="K78" s="384"/>
      <c r="L78" s="384"/>
      <c r="M78" s="153"/>
      <c r="N78" s="153"/>
      <c r="O78" s="153"/>
      <c r="P78" s="154"/>
    </row>
    <row r="79" spans="1:17" ht="27.75" x14ac:dyDescent="0.4">
      <c r="A79" s="155"/>
      <c r="B79" s="155"/>
      <c r="C79" s="155"/>
      <c r="D79" s="156"/>
      <c r="E79" s="156"/>
      <c r="F79" s="156"/>
      <c r="G79" s="157"/>
      <c r="H79" s="308"/>
      <c r="I79" s="156"/>
      <c r="J79" s="156"/>
      <c r="K79" s="158"/>
      <c r="L79" s="158"/>
      <c r="M79" s="158"/>
      <c r="N79" s="158"/>
      <c r="O79" s="158"/>
      <c r="P79" s="157"/>
    </row>
    <row r="80" spans="1:17" ht="30" x14ac:dyDescent="0.4">
      <c r="A80" s="385"/>
      <c r="B80" s="385"/>
      <c r="C80" s="385"/>
      <c r="D80" s="385"/>
      <c r="E80" s="159"/>
      <c r="F80" s="159"/>
      <c r="G80" s="157"/>
      <c r="H80" s="309"/>
      <c r="I80" s="160"/>
      <c r="J80" s="161"/>
      <c r="K80" s="161"/>
      <c r="L80" s="161"/>
      <c r="M80" s="161"/>
      <c r="N80" s="161"/>
      <c r="O80" s="161"/>
      <c r="P80" s="157"/>
    </row>
    <row r="81" spans="1:16" ht="30" x14ac:dyDescent="0.4">
      <c r="A81" s="385"/>
      <c r="B81" s="385"/>
      <c r="C81" s="385"/>
      <c r="D81" s="385"/>
      <c r="E81" s="159"/>
      <c r="F81" s="159"/>
      <c r="G81" s="157"/>
      <c r="H81" s="309"/>
      <c r="I81" s="156"/>
      <c r="J81" s="156"/>
      <c r="K81" s="156"/>
      <c r="L81" s="156"/>
      <c r="M81" s="156"/>
      <c r="N81" s="156"/>
      <c r="O81" s="156"/>
      <c r="P81" s="157"/>
    </row>
    <row r="82" spans="1:16" ht="18" x14ac:dyDescent="0.25">
      <c r="A82" s="386" t="s">
        <v>456</v>
      </c>
      <c r="B82" s="386"/>
      <c r="C82" s="386"/>
      <c r="D82" s="386"/>
      <c r="E82" s="386"/>
      <c r="F82" s="386"/>
      <c r="G82" s="386"/>
      <c r="H82" s="386"/>
      <c r="I82" s="386"/>
      <c r="J82" s="386"/>
      <c r="K82" s="386"/>
      <c r="L82" s="386"/>
      <c r="M82" s="386"/>
      <c r="N82" s="386"/>
      <c r="O82" s="386"/>
      <c r="P82" s="386"/>
    </row>
    <row r="83" spans="1:16" ht="27.75" x14ac:dyDescent="0.4">
      <c r="A83" s="387" t="s">
        <v>405</v>
      </c>
      <c r="B83" s="387"/>
      <c r="C83" s="387"/>
      <c r="D83" s="387"/>
      <c r="E83" s="387"/>
      <c r="F83" s="387"/>
      <c r="G83" s="387"/>
      <c r="H83" s="387"/>
      <c r="I83" s="387"/>
      <c r="J83" s="387"/>
      <c r="K83" s="387"/>
      <c r="L83" s="387"/>
      <c r="M83" s="387"/>
      <c r="N83" s="387"/>
      <c r="O83" s="387"/>
      <c r="P83" s="387"/>
    </row>
    <row r="84" spans="1:16" ht="27.75" x14ac:dyDescent="0.4">
      <c r="A84" s="382" t="s">
        <v>406</v>
      </c>
      <c r="B84" s="382"/>
      <c r="C84" s="382"/>
      <c r="D84" s="382"/>
      <c r="E84" s="382"/>
      <c r="F84" s="382"/>
      <c r="G84" s="382"/>
      <c r="H84" s="382"/>
      <c r="I84" s="382"/>
      <c r="J84" s="382"/>
      <c r="K84" s="382"/>
      <c r="L84" s="382"/>
      <c r="M84" s="382"/>
      <c r="N84" s="382"/>
      <c r="O84" s="162"/>
      <c r="P84" s="162"/>
    </row>
    <row r="85" spans="1:16" ht="25.5" x14ac:dyDescent="0.35">
      <c r="A85" s="383" t="s">
        <v>408</v>
      </c>
      <c r="B85" s="383"/>
      <c r="C85" s="383"/>
      <c r="D85" s="383"/>
      <c r="E85" s="383"/>
      <c r="F85" s="383"/>
      <c r="G85" s="383"/>
      <c r="H85" s="383"/>
      <c r="I85" s="383"/>
      <c r="J85" s="383"/>
      <c r="K85" s="383"/>
      <c r="L85" s="383"/>
      <c r="M85" s="383"/>
      <c r="N85" s="383"/>
      <c r="O85" s="383"/>
      <c r="P85" s="383"/>
    </row>
    <row r="86" spans="1:16" x14ac:dyDescent="0.2">
      <c r="A86" s="260"/>
      <c r="B86" s="260"/>
      <c r="C86" s="260"/>
      <c r="D86" s="260"/>
      <c r="E86" s="260"/>
      <c r="F86" s="260"/>
      <c r="G86" s="260"/>
      <c r="H86" s="260"/>
      <c r="I86" s="260"/>
      <c r="J86" s="260"/>
      <c r="K86" s="260"/>
      <c r="L86" s="260"/>
      <c r="M86" s="260"/>
      <c r="N86" s="260"/>
      <c r="O86" s="260"/>
      <c r="P86" s="260"/>
    </row>
    <row r="87" spans="1:16" x14ac:dyDescent="0.2">
      <c r="A87" s="260"/>
      <c r="B87" s="260"/>
      <c r="C87" s="260"/>
      <c r="D87" s="260"/>
      <c r="E87" s="260"/>
      <c r="F87" s="260"/>
      <c r="G87" s="260"/>
      <c r="H87" s="260"/>
      <c r="I87" s="260"/>
      <c r="J87" s="260"/>
      <c r="K87" s="260"/>
      <c r="L87" s="260"/>
      <c r="M87" s="260"/>
      <c r="N87" s="260"/>
      <c r="O87" s="260"/>
      <c r="P87" s="260"/>
    </row>
    <row r="88" spans="1:16" x14ac:dyDescent="0.2">
      <c r="A88" s="260"/>
      <c r="B88" s="260"/>
      <c r="C88" s="260"/>
      <c r="D88" s="260"/>
      <c r="E88" s="260"/>
      <c r="F88" s="260"/>
      <c r="G88" s="260"/>
      <c r="H88" s="260"/>
      <c r="I88" s="260"/>
      <c r="J88" s="260"/>
      <c r="K88" s="260"/>
      <c r="L88" s="260"/>
      <c r="M88" s="260"/>
      <c r="N88" s="260"/>
      <c r="O88" s="260"/>
      <c r="P88" s="260"/>
    </row>
  </sheetData>
  <mergeCells count="15">
    <mergeCell ref="A77:F77"/>
    <mergeCell ref="J77:L77"/>
    <mergeCell ref="A75:F75"/>
    <mergeCell ref="J75:L75"/>
    <mergeCell ref="A76:F76"/>
    <mergeCell ref="G76:I76"/>
    <mergeCell ref="J76:L76"/>
    <mergeCell ref="A84:N84"/>
    <mergeCell ref="A85:P85"/>
    <mergeCell ref="A78:F78"/>
    <mergeCell ref="J78:L78"/>
    <mergeCell ref="A80:D80"/>
    <mergeCell ref="A81:D81"/>
    <mergeCell ref="A82:P82"/>
    <mergeCell ref="A83:P83"/>
  </mergeCells>
  <printOptions horizontalCentered="1"/>
  <pageMargins left="0.59055118110236227" right="0.59055118110236227" top="0.59055118110236227" bottom="0.59055118110236227" header="0" footer="0"/>
  <pageSetup scale="36" fitToHeight="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H122"/>
  <sheetViews>
    <sheetView topLeftCell="A43" zoomScale="60" zoomScaleNormal="60" workbookViewId="0">
      <selection activeCell="C72" sqref="C72"/>
    </sheetView>
  </sheetViews>
  <sheetFormatPr baseColWidth="10" defaultRowHeight="12.75" x14ac:dyDescent="0.2"/>
  <cols>
    <col min="1" max="1" width="17.140625" style="98" customWidth="1"/>
    <col min="2" max="2" width="70.7109375" style="98" customWidth="1"/>
    <col min="3" max="3" width="10.5703125" style="98" customWidth="1"/>
    <col min="4" max="4" width="38.5703125" style="348" customWidth="1"/>
    <col min="5" max="5" width="5.7109375" style="348" customWidth="1"/>
    <col min="6" max="6" width="37.85546875" style="348" customWidth="1"/>
    <col min="7" max="7" width="11.140625" style="98" customWidth="1"/>
    <col min="8" max="16384" width="11.42578125" style="98"/>
  </cols>
  <sheetData>
    <row r="1" spans="1:7" ht="23.25" x14ac:dyDescent="0.35">
      <c r="A1" s="163"/>
      <c r="B1" s="164"/>
      <c r="C1" s="164"/>
      <c r="D1" s="324"/>
      <c r="E1" s="324"/>
      <c r="F1" s="324"/>
      <c r="G1" s="165"/>
    </row>
    <row r="2" spans="1:7" ht="27.75" x14ac:dyDescent="0.4">
      <c r="A2" s="166" t="str">
        <f>+'[1]CGN-2005-001'!B3</f>
        <v>SECRETARIA DISTRITAL DE INTEGRACION SOCIAL</v>
      </c>
      <c r="B2" s="167"/>
      <c r="C2" s="167"/>
      <c r="D2" s="325"/>
      <c r="E2" s="325"/>
      <c r="F2" s="326"/>
      <c r="G2" s="168"/>
    </row>
    <row r="3" spans="1:7" ht="27.75" x14ac:dyDescent="0.4">
      <c r="A3" s="166" t="s">
        <v>471</v>
      </c>
      <c r="B3" s="167"/>
      <c r="C3" s="167"/>
      <c r="D3" s="325"/>
      <c r="E3" s="325"/>
      <c r="F3" s="326"/>
      <c r="G3" s="168"/>
    </row>
    <row r="4" spans="1:7" ht="27.75" x14ac:dyDescent="0.4">
      <c r="A4" s="169" t="s">
        <v>472</v>
      </c>
      <c r="B4" s="167"/>
      <c r="C4" s="167"/>
      <c r="D4" s="325"/>
      <c r="E4" s="325"/>
      <c r="F4" s="326"/>
      <c r="G4" s="168"/>
    </row>
    <row r="5" spans="1:7" ht="25.5" x14ac:dyDescent="0.35">
      <c r="A5" s="170" t="s">
        <v>459</v>
      </c>
      <c r="B5" s="171"/>
      <c r="C5" s="171"/>
      <c r="D5" s="327"/>
      <c r="E5" s="327"/>
      <c r="F5" s="328"/>
      <c r="G5" s="172"/>
    </row>
    <row r="6" spans="1:7" ht="23.25" x14ac:dyDescent="0.35">
      <c r="A6" s="173"/>
      <c r="B6" s="174"/>
      <c r="C6" s="174"/>
      <c r="D6" s="329"/>
      <c r="E6" s="329"/>
      <c r="F6" s="329"/>
      <c r="G6" s="175"/>
    </row>
    <row r="7" spans="1:7" ht="23.25" x14ac:dyDescent="0.35">
      <c r="A7" s="288"/>
      <c r="B7" s="289"/>
      <c r="C7" s="289"/>
      <c r="D7" s="330"/>
      <c r="E7" s="330"/>
      <c r="F7" s="331"/>
      <c r="G7" s="290"/>
    </row>
    <row r="8" spans="1:7" ht="26.25" x14ac:dyDescent="0.4">
      <c r="A8" s="282"/>
      <c r="B8" s="283"/>
      <c r="C8" s="284"/>
      <c r="D8" s="332">
        <v>46022</v>
      </c>
      <c r="E8" s="332"/>
      <c r="F8" s="332">
        <v>45657</v>
      </c>
      <c r="G8" s="116"/>
    </row>
    <row r="9" spans="1:7" ht="26.25" x14ac:dyDescent="0.4">
      <c r="A9" s="283"/>
      <c r="B9" s="283"/>
      <c r="C9" s="284"/>
      <c r="D9" s="333"/>
      <c r="E9" s="333"/>
      <c r="F9" s="334"/>
      <c r="G9" s="176"/>
    </row>
    <row r="10" spans="1:7" ht="23.25" x14ac:dyDescent="0.35">
      <c r="A10" s="285"/>
      <c r="B10" s="285" t="s">
        <v>208</v>
      </c>
      <c r="C10" s="284"/>
      <c r="D10" s="335">
        <v>2251720649470</v>
      </c>
      <c r="E10" s="335"/>
      <c r="F10" s="335">
        <v>2050224210734</v>
      </c>
      <c r="G10" s="176"/>
    </row>
    <row r="11" spans="1:7" ht="23.25" x14ac:dyDescent="0.35">
      <c r="A11" s="285"/>
      <c r="B11" s="285"/>
      <c r="C11" s="291"/>
      <c r="D11" s="336"/>
      <c r="E11" s="336"/>
      <c r="F11" s="336"/>
      <c r="G11" s="176"/>
    </row>
    <row r="12" spans="1:7" ht="23.25" x14ac:dyDescent="0.35">
      <c r="A12" s="286"/>
      <c r="B12" s="286"/>
      <c r="C12" s="287"/>
      <c r="D12" s="337"/>
      <c r="E12" s="337"/>
      <c r="F12" s="337"/>
      <c r="G12" s="176"/>
    </row>
    <row r="13" spans="1:7" ht="23.25" x14ac:dyDescent="0.35">
      <c r="A13" s="285">
        <v>44</v>
      </c>
      <c r="B13" s="285" t="s">
        <v>210</v>
      </c>
      <c r="C13" s="284"/>
      <c r="D13" s="336">
        <v>894964671</v>
      </c>
      <c r="E13" s="336"/>
      <c r="F13" s="336">
        <v>968547928</v>
      </c>
      <c r="G13" s="176"/>
    </row>
    <row r="14" spans="1:7" ht="23.25" x14ac:dyDescent="0.35">
      <c r="A14" s="285"/>
      <c r="B14" s="285"/>
      <c r="C14" s="287"/>
      <c r="D14" s="336"/>
      <c r="E14" s="336"/>
      <c r="F14" s="336"/>
      <c r="G14" s="176"/>
    </row>
    <row r="15" spans="1:7" ht="23.25" x14ac:dyDescent="0.35">
      <c r="A15" s="286">
        <v>4428</v>
      </c>
      <c r="B15" s="286" t="s">
        <v>212</v>
      </c>
      <c r="C15" s="287"/>
      <c r="D15" s="338">
        <v>894964671</v>
      </c>
      <c r="E15" s="338"/>
      <c r="F15" s="338">
        <v>968547928</v>
      </c>
      <c r="G15" s="176"/>
    </row>
    <row r="16" spans="1:7" ht="23.25" x14ac:dyDescent="0.35">
      <c r="A16" s="292"/>
      <c r="B16" s="292"/>
      <c r="C16" s="287"/>
      <c r="D16" s="337"/>
      <c r="E16" s="337"/>
      <c r="F16" s="337"/>
      <c r="G16" s="176"/>
    </row>
    <row r="17" spans="1:8" ht="23.25" x14ac:dyDescent="0.35">
      <c r="A17" s="285">
        <v>47</v>
      </c>
      <c r="B17" s="285" t="s">
        <v>215</v>
      </c>
      <c r="C17" s="284"/>
      <c r="D17" s="336">
        <v>2238203592555</v>
      </c>
      <c r="E17" s="336"/>
      <c r="F17" s="336">
        <v>2036473839769</v>
      </c>
      <c r="G17" s="176"/>
      <c r="H17" s="349"/>
    </row>
    <row r="18" spans="1:8" ht="23.25" x14ac:dyDescent="0.35">
      <c r="A18" s="285"/>
      <c r="B18" s="285"/>
      <c r="C18" s="287"/>
      <c r="D18" s="337"/>
      <c r="E18" s="337"/>
      <c r="F18" s="337"/>
      <c r="G18" s="176"/>
    </row>
    <row r="19" spans="1:8" ht="23.25" x14ac:dyDescent="0.35">
      <c r="A19" s="286">
        <v>4705</v>
      </c>
      <c r="B19" s="286" t="s">
        <v>217</v>
      </c>
      <c r="C19" s="287"/>
      <c r="D19" s="337">
        <v>2210953517200</v>
      </c>
      <c r="E19" s="337"/>
      <c r="F19" s="339">
        <v>2032324884828</v>
      </c>
      <c r="G19" s="176"/>
    </row>
    <row r="20" spans="1:8" ht="23.25" x14ac:dyDescent="0.35">
      <c r="A20" s="286">
        <v>4720</v>
      </c>
      <c r="B20" s="286" t="s">
        <v>221</v>
      </c>
      <c r="C20" s="287"/>
      <c r="D20" s="337">
        <v>26205311899</v>
      </c>
      <c r="E20" s="337"/>
      <c r="F20" s="339">
        <v>4148954941</v>
      </c>
      <c r="G20" s="176"/>
    </row>
    <row r="21" spans="1:8" ht="23.25" x14ac:dyDescent="0.35">
      <c r="A21" s="286">
        <v>4722</v>
      </c>
      <c r="B21" s="286" t="s">
        <v>224</v>
      </c>
      <c r="C21" s="287"/>
      <c r="D21" s="337">
        <v>1044763456</v>
      </c>
      <c r="E21" s="337"/>
      <c r="F21" s="339">
        <v>0</v>
      </c>
      <c r="G21" s="176"/>
    </row>
    <row r="22" spans="1:8" ht="23.25" x14ac:dyDescent="0.35">
      <c r="A22" s="286"/>
      <c r="B22" s="286"/>
      <c r="C22" s="287"/>
      <c r="D22" s="337"/>
      <c r="E22" s="337"/>
      <c r="F22" s="337"/>
      <c r="G22" s="176"/>
    </row>
    <row r="23" spans="1:8" ht="23.25" x14ac:dyDescent="0.35">
      <c r="A23" s="285">
        <v>48</v>
      </c>
      <c r="B23" s="285" t="s">
        <v>228</v>
      </c>
      <c r="C23" s="284"/>
      <c r="D23" s="336">
        <v>12622092244</v>
      </c>
      <c r="E23" s="336"/>
      <c r="F23" s="336">
        <v>12781823037</v>
      </c>
      <c r="G23" s="176"/>
      <c r="H23" s="349"/>
    </row>
    <row r="24" spans="1:8" ht="23.25" x14ac:dyDescent="0.35">
      <c r="A24" s="285"/>
      <c r="B24" s="285"/>
      <c r="C24" s="287"/>
      <c r="D24" s="337"/>
      <c r="E24" s="337"/>
      <c r="F24" s="337"/>
      <c r="G24" s="176"/>
    </row>
    <row r="25" spans="1:8" ht="23.25" x14ac:dyDescent="0.35">
      <c r="A25" s="286">
        <v>4802</v>
      </c>
      <c r="B25" s="286" t="s">
        <v>229</v>
      </c>
      <c r="C25" s="284"/>
      <c r="D25" s="337">
        <v>503536034</v>
      </c>
      <c r="E25" s="337"/>
      <c r="F25" s="339">
        <v>124711324</v>
      </c>
      <c r="G25" s="176"/>
    </row>
    <row r="26" spans="1:8" ht="23.25" x14ac:dyDescent="0.35">
      <c r="A26" s="286">
        <v>4808</v>
      </c>
      <c r="B26" s="286" t="s">
        <v>235</v>
      </c>
      <c r="C26" s="284"/>
      <c r="D26" s="337">
        <v>6369475136</v>
      </c>
      <c r="E26" s="337"/>
      <c r="F26" s="339">
        <v>10854489283</v>
      </c>
      <c r="G26" s="176"/>
    </row>
    <row r="27" spans="1:8" ht="23.25" x14ac:dyDescent="0.35">
      <c r="A27" s="286">
        <v>4830</v>
      </c>
      <c r="B27" s="286" t="s">
        <v>245</v>
      </c>
      <c r="C27" s="284"/>
      <c r="D27" s="337">
        <v>48048608</v>
      </c>
      <c r="E27" s="337"/>
      <c r="F27" s="339">
        <v>368170288</v>
      </c>
      <c r="G27" s="176"/>
    </row>
    <row r="28" spans="1:8" ht="23.25" x14ac:dyDescent="0.35">
      <c r="A28" s="286">
        <v>4831</v>
      </c>
      <c r="B28" s="286" t="s">
        <v>249</v>
      </c>
      <c r="C28" s="284"/>
      <c r="D28" s="337">
        <v>5701032466</v>
      </c>
      <c r="E28" s="337"/>
      <c r="F28" s="337">
        <v>1434452142</v>
      </c>
      <c r="G28" s="176"/>
    </row>
    <row r="29" spans="1:8" ht="23.25" x14ac:dyDescent="0.35">
      <c r="A29" s="285"/>
      <c r="B29" s="285"/>
      <c r="C29" s="284"/>
      <c r="D29" s="336"/>
      <c r="E29" s="336"/>
      <c r="F29" s="336"/>
      <c r="G29" s="176"/>
    </row>
    <row r="30" spans="1:8" ht="23.25" x14ac:dyDescent="0.35">
      <c r="A30" s="286"/>
      <c r="B30" s="285" t="s">
        <v>253</v>
      </c>
      <c r="C30" s="284"/>
      <c r="D30" s="335">
        <v>2290343374307</v>
      </c>
      <c r="E30" s="335"/>
      <c r="F30" s="335">
        <v>2089823170056</v>
      </c>
      <c r="G30" s="176"/>
    </row>
    <row r="31" spans="1:8" ht="23.25" x14ac:dyDescent="0.35">
      <c r="A31" s="285"/>
      <c r="B31" s="285"/>
      <c r="C31" s="291"/>
      <c r="D31" s="336"/>
      <c r="E31" s="336"/>
      <c r="F31" s="336"/>
      <c r="G31" s="176"/>
    </row>
    <row r="32" spans="1:8" ht="23.25" x14ac:dyDescent="0.35">
      <c r="A32" s="285">
        <v>51</v>
      </c>
      <c r="B32" s="285" t="s">
        <v>473</v>
      </c>
      <c r="C32" s="284"/>
      <c r="D32" s="336">
        <v>120084667746</v>
      </c>
      <c r="E32" s="336"/>
      <c r="F32" s="336">
        <v>91646557225</v>
      </c>
      <c r="G32" s="176"/>
    </row>
    <row r="33" spans="1:7" ht="23.25" x14ac:dyDescent="0.35">
      <c r="A33" s="285"/>
      <c r="B33" s="285"/>
      <c r="C33" s="284"/>
      <c r="D33" s="336"/>
      <c r="E33" s="336"/>
      <c r="F33" s="336"/>
      <c r="G33" s="176"/>
    </row>
    <row r="34" spans="1:7" ht="23.25" x14ac:dyDescent="0.35">
      <c r="A34" s="286">
        <v>5101</v>
      </c>
      <c r="B34" s="286" t="s">
        <v>257</v>
      </c>
      <c r="C34" s="287"/>
      <c r="D34" s="338">
        <v>17814057526</v>
      </c>
      <c r="E34" s="338"/>
      <c r="F34" s="340">
        <v>15893713376</v>
      </c>
      <c r="G34" s="176"/>
    </row>
    <row r="35" spans="1:7" ht="23.25" x14ac:dyDescent="0.35">
      <c r="A35" s="286">
        <v>5102</v>
      </c>
      <c r="B35" s="286" t="s">
        <v>265</v>
      </c>
      <c r="C35" s="287"/>
      <c r="D35" s="338">
        <v>40009282</v>
      </c>
      <c r="E35" s="338"/>
      <c r="F35" s="340">
        <v>33130716</v>
      </c>
      <c r="G35" s="176"/>
    </row>
    <row r="36" spans="1:7" ht="23.25" x14ac:dyDescent="0.35">
      <c r="A36" s="286">
        <v>5103</v>
      </c>
      <c r="B36" s="286" t="s">
        <v>268</v>
      </c>
      <c r="C36" s="287"/>
      <c r="D36" s="338">
        <v>6723305500</v>
      </c>
      <c r="E36" s="338"/>
      <c r="F36" s="340">
        <v>5039243354</v>
      </c>
      <c r="G36" s="176"/>
    </row>
    <row r="37" spans="1:7" ht="23.25" x14ac:dyDescent="0.35">
      <c r="A37" s="286">
        <v>5104</v>
      </c>
      <c r="B37" s="286" t="s">
        <v>274</v>
      </c>
      <c r="C37" s="287"/>
      <c r="D37" s="338">
        <v>1121043000</v>
      </c>
      <c r="E37" s="338"/>
      <c r="F37" s="340">
        <v>973302100</v>
      </c>
      <c r="G37" s="176"/>
    </row>
    <row r="38" spans="1:7" ht="23.25" x14ac:dyDescent="0.35">
      <c r="A38" s="286">
        <v>5107</v>
      </c>
      <c r="B38" s="286" t="s">
        <v>280</v>
      </c>
      <c r="C38" s="287"/>
      <c r="D38" s="338">
        <v>23888579954</v>
      </c>
      <c r="E38" s="338"/>
      <c r="F38" s="340">
        <v>9273787701</v>
      </c>
      <c r="G38" s="176"/>
    </row>
    <row r="39" spans="1:7" ht="23.25" x14ac:dyDescent="0.35">
      <c r="A39" s="286">
        <v>5108</v>
      </c>
      <c r="B39" s="286" t="s">
        <v>287</v>
      </c>
      <c r="C39" s="287"/>
      <c r="D39" s="338">
        <v>4700409899</v>
      </c>
      <c r="E39" s="338"/>
      <c r="F39" s="340">
        <v>393610087</v>
      </c>
      <c r="G39" s="176"/>
    </row>
    <row r="40" spans="1:7" ht="23.25" x14ac:dyDescent="0.35">
      <c r="A40" s="286">
        <v>5111</v>
      </c>
      <c r="B40" s="286" t="s">
        <v>291</v>
      </c>
      <c r="C40" s="287"/>
      <c r="D40" s="338">
        <v>65749280681</v>
      </c>
      <c r="E40" s="338"/>
      <c r="F40" s="340">
        <v>60039769891</v>
      </c>
      <c r="G40" s="176"/>
    </row>
    <row r="41" spans="1:7" ht="23.25" x14ac:dyDescent="0.35">
      <c r="A41" s="286">
        <v>5120</v>
      </c>
      <c r="B41" s="286" t="s">
        <v>301</v>
      </c>
      <c r="C41" s="291"/>
      <c r="D41" s="338">
        <v>47981904</v>
      </c>
      <c r="E41" s="338"/>
      <c r="F41" s="340">
        <v>0</v>
      </c>
      <c r="G41" s="176"/>
    </row>
    <row r="42" spans="1:7" ht="23.25" x14ac:dyDescent="0.35">
      <c r="A42" s="286"/>
      <c r="B42" s="286"/>
      <c r="C42" s="291"/>
      <c r="D42" s="337"/>
      <c r="E42" s="337"/>
      <c r="F42" s="337"/>
      <c r="G42" s="176"/>
    </row>
    <row r="43" spans="1:7" ht="23.25" x14ac:dyDescent="0.35">
      <c r="A43" s="285">
        <v>53</v>
      </c>
      <c r="B43" s="285" t="s">
        <v>303</v>
      </c>
      <c r="C43" s="284"/>
      <c r="D43" s="336">
        <v>56001072283</v>
      </c>
      <c r="E43" s="336"/>
      <c r="F43" s="336">
        <v>31174971190</v>
      </c>
      <c r="G43" s="176"/>
    </row>
    <row r="44" spans="1:7" ht="23.25" x14ac:dyDescent="0.35">
      <c r="A44" s="285"/>
      <c r="B44" s="285"/>
      <c r="C44" s="291"/>
      <c r="D44" s="336"/>
      <c r="E44" s="336"/>
      <c r="F44" s="336"/>
      <c r="G44" s="176"/>
    </row>
    <row r="45" spans="1:7" ht="23.25" x14ac:dyDescent="0.35">
      <c r="A45" s="286">
        <v>5347</v>
      </c>
      <c r="B45" s="286" t="s">
        <v>305</v>
      </c>
      <c r="C45" s="284"/>
      <c r="D45" s="338">
        <v>64561803</v>
      </c>
      <c r="E45" s="338"/>
      <c r="F45" s="338">
        <v>69634808</v>
      </c>
      <c r="G45" s="176"/>
    </row>
    <row r="46" spans="1:7" ht="23.25" x14ac:dyDescent="0.35">
      <c r="A46" s="286">
        <v>5360</v>
      </c>
      <c r="B46" s="286" t="s">
        <v>309</v>
      </c>
      <c r="C46" s="291"/>
      <c r="D46" s="338">
        <v>10175889537</v>
      </c>
      <c r="E46" s="338"/>
      <c r="F46" s="340">
        <v>9726622142</v>
      </c>
      <c r="G46" s="176"/>
    </row>
    <row r="47" spans="1:7" ht="23.25" x14ac:dyDescent="0.35">
      <c r="A47" s="286">
        <v>5366</v>
      </c>
      <c r="B47" s="286" t="s">
        <v>312</v>
      </c>
      <c r="C47" s="284"/>
      <c r="D47" s="338">
        <v>276862024</v>
      </c>
      <c r="E47" s="338"/>
      <c r="F47" s="340">
        <v>199281359</v>
      </c>
      <c r="G47" s="176"/>
    </row>
    <row r="48" spans="1:7" ht="23.25" x14ac:dyDescent="0.35">
      <c r="A48" s="286">
        <v>5368</v>
      </c>
      <c r="B48" s="286" t="s">
        <v>314</v>
      </c>
      <c r="C48" s="287"/>
      <c r="D48" s="338">
        <v>45483758919</v>
      </c>
      <c r="E48" s="338"/>
      <c r="F48" s="340">
        <v>21179432881</v>
      </c>
      <c r="G48" s="176"/>
    </row>
    <row r="49" spans="1:7" ht="23.25" x14ac:dyDescent="0.35">
      <c r="A49" s="177"/>
      <c r="B49" s="178"/>
      <c r="C49" s="287"/>
      <c r="D49" s="338"/>
      <c r="E49" s="338"/>
      <c r="F49" s="338"/>
      <c r="G49" s="176"/>
    </row>
    <row r="50" spans="1:7" ht="23.25" x14ac:dyDescent="0.35">
      <c r="A50" s="285">
        <v>55</v>
      </c>
      <c r="B50" s="285" t="s">
        <v>316</v>
      </c>
      <c r="C50" s="284"/>
      <c r="D50" s="336">
        <v>1937281587634</v>
      </c>
      <c r="E50" s="336"/>
      <c r="F50" s="336">
        <v>1770873468198</v>
      </c>
      <c r="G50" s="176"/>
    </row>
    <row r="51" spans="1:7" ht="23.25" x14ac:dyDescent="0.35">
      <c r="A51" s="285"/>
      <c r="B51" s="285"/>
      <c r="C51" s="291"/>
      <c r="D51" s="338"/>
      <c r="E51" s="338"/>
      <c r="F51" s="338"/>
      <c r="G51" s="176"/>
    </row>
    <row r="52" spans="1:7" ht="23.25" x14ac:dyDescent="0.35">
      <c r="A52" s="286">
        <v>5507</v>
      </c>
      <c r="B52" s="286" t="s">
        <v>318</v>
      </c>
      <c r="C52" s="291"/>
      <c r="D52" s="338">
        <v>1937281587634</v>
      </c>
      <c r="E52" s="338"/>
      <c r="F52" s="338">
        <v>1770873468198</v>
      </c>
      <c r="G52" s="176"/>
    </row>
    <row r="53" spans="1:7" ht="23.25" x14ac:dyDescent="0.35">
      <c r="A53" s="286"/>
      <c r="B53" s="286"/>
      <c r="C53" s="291"/>
      <c r="D53" s="336"/>
      <c r="E53" s="336"/>
      <c r="F53" s="336"/>
      <c r="G53" s="176"/>
    </row>
    <row r="54" spans="1:7" ht="23.25" x14ac:dyDescent="0.35">
      <c r="A54" s="285">
        <v>57</v>
      </c>
      <c r="B54" s="285" t="s">
        <v>215</v>
      </c>
      <c r="C54" s="284"/>
      <c r="D54" s="336">
        <v>175896442260</v>
      </c>
      <c r="E54" s="336"/>
      <c r="F54" s="336">
        <v>182323292480</v>
      </c>
      <c r="G54" s="176"/>
    </row>
    <row r="55" spans="1:7" ht="23.25" x14ac:dyDescent="0.35">
      <c r="A55" s="285"/>
      <c r="B55" s="285"/>
      <c r="C55" s="284"/>
      <c r="D55" s="338"/>
      <c r="E55" s="338"/>
      <c r="F55" s="338"/>
      <c r="G55" s="176"/>
    </row>
    <row r="56" spans="1:7" ht="23.25" x14ac:dyDescent="0.35">
      <c r="A56" s="286">
        <v>5720</v>
      </c>
      <c r="B56" s="286" t="s">
        <v>325</v>
      </c>
      <c r="C56" s="287"/>
      <c r="D56" s="338">
        <v>175896442260</v>
      </c>
      <c r="E56" s="338"/>
      <c r="F56" s="338">
        <v>182323292480</v>
      </c>
      <c r="G56" s="176"/>
    </row>
    <row r="57" spans="1:7" ht="23.25" x14ac:dyDescent="0.35">
      <c r="A57" s="179"/>
      <c r="B57" s="178"/>
      <c r="C57" s="287"/>
      <c r="D57" s="338"/>
      <c r="E57" s="338"/>
      <c r="F57" s="338"/>
      <c r="G57" s="176"/>
    </row>
    <row r="58" spans="1:7" ht="23.25" x14ac:dyDescent="0.35">
      <c r="A58" s="285">
        <v>58</v>
      </c>
      <c r="B58" s="285" t="s">
        <v>330</v>
      </c>
      <c r="C58" s="284"/>
      <c r="D58" s="336">
        <v>1079604384</v>
      </c>
      <c r="E58" s="336"/>
      <c r="F58" s="336">
        <v>13804880963</v>
      </c>
      <c r="G58" s="176"/>
    </row>
    <row r="59" spans="1:7" ht="23.25" x14ac:dyDescent="0.35">
      <c r="A59" s="285"/>
      <c r="B59" s="285"/>
      <c r="C59" s="287"/>
      <c r="D59" s="338"/>
      <c r="E59" s="338"/>
      <c r="F59" s="338"/>
      <c r="G59" s="176"/>
    </row>
    <row r="60" spans="1:7" ht="23.25" x14ac:dyDescent="0.35">
      <c r="A60" s="286">
        <v>5802</v>
      </c>
      <c r="B60" s="286" t="s">
        <v>332</v>
      </c>
      <c r="C60" s="287"/>
      <c r="D60" s="338">
        <v>113189784</v>
      </c>
      <c r="E60" s="338"/>
      <c r="F60" s="338">
        <v>180681065</v>
      </c>
      <c r="G60" s="176"/>
    </row>
    <row r="61" spans="1:7" ht="23.25" x14ac:dyDescent="0.35">
      <c r="A61" s="286">
        <v>5804</v>
      </c>
      <c r="B61" s="286" t="s">
        <v>229</v>
      </c>
      <c r="C61" s="293"/>
      <c r="D61" s="338">
        <v>240922129</v>
      </c>
      <c r="E61" s="338"/>
      <c r="F61" s="338">
        <v>429115284</v>
      </c>
      <c r="G61" s="176"/>
    </row>
    <row r="62" spans="1:7" ht="23.25" x14ac:dyDescent="0.35">
      <c r="A62" s="286">
        <v>5890</v>
      </c>
      <c r="B62" s="286" t="s">
        <v>338</v>
      </c>
      <c r="C62" s="293"/>
      <c r="D62" s="339">
        <v>725492471</v>
      </c>
      <c r="E62" s="339"/>
      <c r="F62" s="339">
        <v>13195084614</v>
      </c>
      <c r="G62" s="176"/>
    </row>
    <row r="63" spans="1:7" ht="23.25" x14ac:dyDescent="0.35">
      <c r="A63" s="286"/>
      <c r="B63" s="286"/>
      <c r="C63" s="294"/>
      <c r="D63" s="339"/>
      <c r="E63" s="339"/>
      <c r="F63" s="339"/>
      <c r="G63" s="176"/>
    </row>
    <row r="64" spans="1:7" ht="26.25" x14ac:dyDescent="0.4">
      <c r="A64" s="286"/>
      <c r="B64" s="283" t="s">
        <v>205</v>
      </c>
      <c r="C64" s="294"/>
      <c r="D64" s="341">
        <v>-38622724837</v>
      </c>
      <c r="E64" s="341"/>
      <c r="F64" s="341">
        <v>-39598959322</v>
      </c>
      <c r="G64" s="176"/>
    </row>
    <row r="65" spans="1:7" ht="26.25" x14ac:dyDescent="0.4">
      <c r="A65" s="286"/>
      <c r="B65" s="180"/>
      <c r="C65" s="294"/>
      <c r="D65" s="339"/>
      <c r="E65" s="339"/>
      <c r="F65" s="339"/>
      <c r="G65" s="176"/>
    </row>
    <row r="66" spans="1:7" ht="27" x14ac:dyDescent="0.35">
      <c r="A66" s="292"/>
      <c r="B66" s="292"/>
      <c r="C66" s="292"/>
      <c r="D66" s="342"/>
      <c r="E66" s="342"/>
      <c r="F66" s="343"/>
      <c r="G66" s="292"/>
    </row>
    <row r="67" spans="1:7" ht="27" x14ac:dyDescent="0.35">
      <c r="A67" s="292"/>
      <c r="B67" s="292"/>
      <c r="C67" s="292"/>
      <c r="D67" s="342"/>
      <c r="E67" s="342"/>
      <c r="F67" s="343"/>
      <c r="G67" s="292"/>
    </row>
    <row r="68" spans="1:7" ht="15" customHeight="1" x14ac:dyDescent="0.2">
      <c r="A68" s="392" t="s">
        <v>456</v>
      </c>
      <c r="B68" s="392"/>
      <c r="C68" s="392" t="s">
        <v>456</v>
      </c>
      <c r="D68" s="392"/>
      <c r="E68" s="392"/>
      <c r="F68" s="392"/>
      <c r="G68" s="292"/>
    </row>
    <row r="69" spans="1:7" ht="26.25" x14ac:dyDescent="0.4">
      <c r="A69" s="393" t="s">
        <v>474</v>
      </c>
      <c r="B69" s="393"/>
      <c r="C69" s="394" t="str">
        <f>+BGENERAL!J76</f>
        <v>DIANA LIZBETH RAMIREZ</v>
      </c>
      <c r="D69" s="394"/>
      <c r="E69" s="394"/>
      <c r="F69" s="394"/>
      <c r="G69" s="129"/>
    </row>
    <row r="70" spans="1:7" ht="20.25" x14ac:dyDescent="0.3">
      <c r="A70" s="395" t="s">
        <v>403</v>
      </c>
      <c r="B70" s="395"/>
      <c r="C70" s="395" t="str">
        <f>+BGENERAL!J77</f>
        <v>C.C. 38,364,858</v>
      </c>
      <c r="D70" s="395"/>
      <c r="E70" s="395"/>
      <c r="F70" s="395"/>
      <c r="G70" s="129"/>
    </row>
    <row r="71" spans="1:7" ht="25.5" x14ac:dyDescent="0.35">
      <c r="A71" s="396" t="s">
        <v>404</v>
      </c>
      <c r="B71" s="396"/>
      <c r="C71" s="397" t="str">
        <f>+BGENERAL!J78</f>
        <v>ASESORA RECURSOS FINANCIEROS ( E )</v>
      </c>
      <c r="D71" s="397"/>
      <c r="E71" s="397"/>
      <c r="F71" s="397"/>
      <c r="G71" s="129"/>
    </row>
    <row r="72" spans="1:7" ht="25.5" x14ac:dyDescent="0.35">
      <c r="A72" s="181"/>
      <c r="B72" s="181"/>
      <c r="C72" s="181"/>
      <c r="D72" s="344"/>
      <c r="E72" s="344"/>
      <c r="F72" s="344"/>
      <c r="G72" s="129"/>
    </row>
    <row r="73" spans="1:7" ht="25.5" x14ac:dyDescent="0.35">
      <c r="A73" s="181"/>
      <c r="B73" s="181"/>
      <c r="C73" s="181"/>
      <c r="D73" s="344"/>
      <c r="E73" s="344"/>
      <c r="F73" s="344"/>
      <c r="G73" s="129"/>
    </row>
    <row r="74" spans="1:7" ht="15" x14ac:dyDescent="0.2">
      <c r="A74" s="398" t="s">
        <v>456</v>
      </c>
      <c r="B74" s="398"/>
      <c r="C74" s="398"/>
      <c r="D74" s="398"/>
      <c r="E74" s="398"/>
      <c r="F74" s="398"/>
      <c r="G74" s="129"/>
    </row>
    <row r="75" spans="1:7" ht="20.25" customHeight="1" x14ac:dyDescent="0.3">
      <c r="A75" s="399" t="s">
        <v>405</v>
      </c>
      <c r="B75" s="399"/>
      <c r="C75" s="399"/>
      <c r="D75" s="399"/>
      <c r="E75" s="399"/>
      <c r="F75" s="399"/>
      <c r="G75" s="129"/>
    </row>
    <row r="76" spans="1:7" ht="20.25" x14ac:dyDescent="0.3">
      <c r="A76" s="400" t="s">
        <v>406</v>
      </c>
      <c r="B76" s="400"/>
      <c r="C76" s="400"/>
      <c r="D76" s="400"/>
      <c r="E76" s="400"/>
      <c r="F76" s="400"/>
      <c r="G76" s="129"/>
    </row>
    <row r="77" spans="1:7" ht="20.25" customHeight="1" x14ac:dyDescent="0.3">
      <c r="A77" s="391" t="s">
        <v>408</v>
      </c>
      <c r="B77" s="391"/>
      <c r="C77" s="391"/>
      <c r="D77" s="391"/>
      <c r="E77" s="391"/>
      <c r="F77" s="391"/>
      <c r="G77" s="129"/>
    </row>
    <row r="78" spans="1:7" ht="27" x14ac:dyDescent="0.35">
      <c r="A78" s="129"/>
      <c r="B78" s="129"/>
      <c r="C78" s="129"/>
      <c r="D78" s="345"/>
      <c r="E78" s="345"/>
      <c r="F78" s="346"/>
      <c r="G78" s="129"/>
    </row>
    <row r="79" spans="1:7" ht="27" x14ac:dyDescent="0.35">
      <c r="A79" s="129"/>
      <c r="B79" s="129"/>
      <c r="C79" s="129"/>
      <c r="D79" s="345"/>
      <c r="E79" s="345"/>
      <c r="F79" s="346"/>
      <c r="G79" s="129"/>
    </row>
    <row r="80" spans="1:7" ht="27" x14ac:dyDescent="0.35">
      <c r="D80" s="347"/>
      <c r="E80" s="347"/>
    </row>
    <row r="81" spans="4:5" ht="27" x14ac:dyDescent="0.35">
      <c r="D81" s="347"/>
      <c r="E81" s="347"/>
    </row>
    <row r="82" spans="4:5" ht="27" x14ac:dyDescent="0.35">
      <c r="D82" s="347"/>
      <c r="E82" s="347"/>
    </row>
    <row r="83" spans="4:5" ht="27" x14ac:dyDescent="0.35">
      <c r="D83" s="347"/>
      <c r="E83" s="347"/>
    </row>
    <row r="84" spans="4:5" ht="27" x14ac:dyDescent="0.35">
      <c r="D84" s="347"/>
      <c r="E84" s="347"/>
    </row>
    <row r="85" spans="4:5" ht="27" x14ac:dyDescent="0.35">
      <c r="D85" s="347"/>
      <c r="E85" s="347"/>
    </row>
    <row r="86" spans="4:5" ht="27" x14ac:dyDescent="0.35">
      <c r="D86" s="347"/>
      <c r="E86" s="347"/>
    </row>
    <row r="87" spans="4:5" ht="27" x14ac:dyDescent="0.35">
      <c r="D87" s="347"/>
      <c r="E87" s="347"/>
    </row>
    <row r="88" spans="4:5" ht="27" x14ac:dyDescent="0.35">
      <c r="D88" s="347"/>
      <c r="E88" s="347"/>
    </row>
    <row r="89" spans="4:5" ht="27" x14ac:dyDescent="0.35">
      <c r="D89" s="347"/>
      <c r="E89" s="347"/>
    </row>
    <row r="90" spans="4:5" ht="27" x14ac:dyDescent="0.35">
      <c r="D90" s="347"/>
      <c r="E90" s="347"/>
    </row>
    <row r="91" spans="4:5" ht="27" x14ac:dyDescent="0.35">
      <c r="D91" s="347"/>
      <c r="E91" s="347"/>
    </row>
    <row r="92" spans="4:5" ht="27" x14ac:dyDescent="0.35">
      <c r="D92" s="347"/>
      <c r="E92" s="347"/>
    </row>
    <row r="93" spans="4:5" ht="27" x14ac:dyDescent="0.35">
      <c r="D93" s="347"/>
      <c r="E93" s="347"/>
    </row>
    <row r="94" spans="4:5" ht="27" x14ac:dyDescent="0.35">
      <c r="D94" s="347"/>
      <c r="E94" s="347"/>
    </row>
    <row r="95" spans="4:5" ht="27" x14ac:dyDescent="0.35">
      <c r="D95" s="347"/>
      <c r="E95" s="347"/>
    </row>
    <row r="96" spans="4:5" ht="27" x14ac:dyDescent="0.35">
      <c r="D96" s="347"/>
      <c r="E96" s="347"/>
    </row>
    <row r="97" spans="4:5" ht="27" x14ac:dyDescent="0.35">
      <c r="D97" s="347"/>
      <c r="E97" s="347"/>
    </row>
    <row r="98" spans="4:5" ht="27" x14ac:dyDescent="0.35">
      <c r="D98" s="347"/>
      <c r="E98" s="347"/>
    </row>
    <row r="99" spans="4:5" ht="27" x14ac:dyDescent="0.35">
      <c r="D99" s="347"/>
      <c r="E99" s="347"/>
    </row>
    <row r="100" spans="4:5" ht="27" x14ac:dyDescent="0.35">
      <c r="D100" s="347"/>
      <c r="E100" s="347"/>
    </row>
    <row r="101" spans="4:5" ht="27" x14ac:dyDescent="0.35">
      <c r="D101" s="347"/>
      <c r="E101" s="347"/>
    </row>
    <row r="102" spans="4:5" ht="27" x14ac:dyDescent="0.35">
      <c r="D102" s="347"/>
      <c r="E102" s="347"/>
    </row>
    <row r="103" spans="4:5" ht="27" x14ac:dyDescent="0.35">
      <c r="D103" s="347"/>
      <c r="E103" s="347"/>
    </row>
    <row r="104" spans="4:5" ht="27" x14ac:dyDescent="0.35">
      <c r="D104" s="347"/>
      <c r="E104" s="347"/>
    </row>
    <row r="105" spans="4:5" ht="27" x14ac:dyDescent="0.35">
      <c r="D105" s="347"/>
      <c r="E105" s="347"/>
    </row>
    <row r="106" spans="4:5" ht="27" x14ac:dyDescent="0.35">
      <c r="D106" s="347"/>
      <c r="E106" s="347"/>
    </row>
    <row r="107" spans="4:5" ht="27" x14ac:dyDescent="0.35">
      <c r="D107" s="347"/>
      <c r="E107" s="347"/>
    </row>
    <row r="108" spans="4:5" ht="27" x14ac:dyDescent="0.35">
      <c r="D108" s="347"/>
      <c r="E108" s="347"/>
    </row>
    <row r="109" spans="4:5" ht="27" x14ac:dyDescent="0.35">
      <c r="D109" s="347"/>
      <c r="E109" s="347"/>
    </row>
    <row r="110" spans="4:5" ht="27" x14ac:dyDescent="0.35">
      <c r="D110" s="347"/>
      <c r="E110" s="347"/>
    </row>
    <row r="111" spans="4:5" ht="27" x14ac:dyDescent="0.35">
      <c r="D111" s="347"/>
      <c r="E111" s="347"/>
    </row>
    <row r="112" spans="4:5" ht="27" x14ac:dyDescent="0.35">
      <c r="D112" s="347"/>
      <c r="E112" s="347"/>
    </row>
    <row r="113" spans="4:5" ht="27" x14ac:dyDescent="0.35">
      <c r="D113" s="347"/>
      <c r="E113" s="347"/>
    </row>
    <row r="114" spans="4:5" ht="27" x14ac:dyDescent="0.35">
      <c r="D114" s="347"/>
      <c r="E114" s="347"/>
    </row>
    <row r="115" spans="4:5" ht="27" x14ac:dyDescent="0.35">
      <c r="D115" s="347"/>
      <c r="E115" s="347"/>
    </row>
    <row r="116" spans="4:5" ht="27" x14ac:dyDescent="0.35">
      <c r="D116" s="347"/>
      <c r="E116" s="347"/>
    </row>
    <row r="117" spans="4:5" ht="27" x14ac:dyDescent="0.35">
      <c r="D117" s="347"/>
      <c r="E117" s="347"/>
    </row>
    <row r="118" spans="4:5" ht="27" x14ac:dyDescent="0.35">
      <c r="D118" s="347"/>
      <c r="E118" s="347"/>
    </row>
    <row r="119" spans="4:5" ht="27" x14ac:dyDescent="0.35">
      <c r="D119" s="347"/>
      <c r="E119" s="347"/>
    </row>
    <row r="120" spans="4:5" ht="27" x14ac:dyDescent="0.35">
      <c r="D120" s="347"/>
      <c r="E120" s="347"/>
    </row>
    <row r="121" spans="4:5" ht="27" x14ac:dyDescent="0.35">
      <c r="D121" s="347"/>
      <c r="E121" s="347"/>
    </row>
    <row r="122" spans="4:5" ht="27" x14ac:dyDescent="0.35">
      <c r="D122" s="347"/>
      <c r="E122" s="347"/>
    </row>
  </sheetData>
  <mergeCells count="12">
    <mergeCell ref="A77:F77"/>
    <mergeCell ref="A68:B68"/>
    <mergeCell ref="C68:F68"/>
    <mergeCell ref="A69:B69"/>
    <mergeCell ref="C69:F69"/>
    <mergeCell ref="A70:B70"/>
    <mergeCell ref="C70:F70"/>
    <mergeCell ref="A71:B71"/>
    <mergeCell ref="C71:F71"/>
    <mergeCell ref="A74:F74"/>
    <mergeCell ref="A75:F75"/>
    <mergeCell ref="A76:F76"/>
  </mergeCells>
  <printOptions verticalCentered="1"/>
  <pageMargins left="0.70866141732283472" right="0.59055118110236227" top="0.55118110236220474" bottom="0.55118110236220474" header="0" footer="0"/>
  <pageSetup scale="38" fitToHeight="3" orientation="portrait" r:id="rId1"/>
  <headerFooter alignWithMargins="0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P57"/>
  <sheetViews>
    <sheetView topLeftCell="A25" workbookViewId="0">
      <selection activeCell="A49" sqref="A49"/>
    </sheetView>
  </sheetViews>
  <sheetFormatPr baseColWidth="10" defaultRowHeight="12.75" x14ac:dyDescent="0.2"/>
  <cols>
    <col min="1" max="1" width="7" style="98" customWidth="1"/>
    <col min="2" max="2" width="57.5703125" style="98" customWidth="1"/>
    <col min="3" max="3" width="3.140625" style="98" customWidth="1"/>
    <col min="4" max="4" width="14.85546875" style="98" customWidth="1"/>
    <col min="5" max="5" width="7.85546875" style="98" customWidth="1"/>
    <col min="6" max="6" width="14.85546875" style="98" customWidth="1"/>
    <col min="7" max="7" width="7" style="98" customWidth="1"/>
    <col min="8" max="8" width="18.140625" style="98" customWidth="1"/>
    <col min="9" max="9" width="11.42578125" style="98"/>
    <col min="10" max="10" width="15.85546875" style="98" customWidth="1"/>
    <col min="11" max="11" width="13.7109375" style="98" bestFit="1" customWidth="1"/>
    <col min="12" max="16384" width="11.42578125" style="98"/>
  </cols>
  <sheetData>
    <row r="1" spans="1:11" ht="20.25" x14ac:dyDescent="0.3">
      <c r="A1" s="182"/>
      <c r="B1" s="183"/>
      <c r="C1" s="183"/>
      <c r="D1" s="183"/>
      <c r="E1" s="183"/>
      <c r="F1" s="183"/>
      <c r="G1" s="183"/>
      <c r="H1" s="184"/>
    </row>
    <row r="2" spans="1:11" ht="20.25" x14ac:dyDescent="0.3">
      <c r="A2" s="405" t="str">
        <f>+'[2]CGN-2005-001'!B3</f>
        <v>SECRETARIA DISTRITAL DE INTEGRACION SOCIAL</v>
      </c>
      <c r="B2" s="406"/>
      <c r="C2" s="406"/>
      <c r="D2" s="406"/>
      <c r="E2" s="406"/>
      <c r="F2" s="406"/>
      <c r="G2" s="406"/>
      <c r="H2" s="407"/>
    </row>
    <row r="3" spans="1:11" ht="20.25" x14ac:dyDescent="0.3">
      <c r="A3" s="405" t="s">
        <v>475</v>
      </c>
      <c r="B3" s="406"/>
      <c r="C3" s="406"/>
      <c r="D3" s="406"/>
      <c r="E3" s="406"/>
      <c r="F3" s="406"/>
      <c r="G3" s="406"/>
      <c r="H3" s="407"/>
    </row>
    <row r="4" spans="1:11" ht="20.25" x14ac:dyDescent="0.3">
      <c r="A4" s="405" t="s">
        <v>476</v>
      </c>
      <c r="B4" s="406"/>
      <c r="C4" s="406"/>
      <c r="D4" s="406"/>
      <c r="E4" s="406"/>
      <c r="F4" s="406"/>
      <c r="G4" s="406"/>
      <c r="H4" s="407"/>
    </row>
    <row r="5" spans="1:11" ht="20.25" x14ac:dyDescent="0.3">
      <c r="A5" s="405" t="s">
        <v>459</v>
      </c>
      <c r="B5" s="406"/>
      <c r="C5" s="406"/>
      <c r="D5" s="406"/>
      <c r="E5" s="406"/>
      <c r="F5" s="406"/>
      <c r="G5" s="406"/>
      <c r="H5" s="407"/>
    </row>
    <row r="6" spans="1:11" ht="20.25" x14ac:dyDescent="0.3">
      <c r="A6" s="185"/>
      <c r="B6" s="186"/>
      <c r="C6" s="186"/>
      <c r="D6" s="187"/>
      <c r="E6" s="186"/>
      <c r="F6" s="186"/>
      <c r="G6" s="186"/>
      <c r="H6" s="188"/>
    </row>
    <row r="7" spans="1:11" ht="15" x14ac:dyDescent="0.25">
      <c r="A7" s="189"/>
      <c r="B7" s="190"/>
      <c r="C7" s="191"/>
      <c r="D7" s="192"/>
      <c r="E7" s="192"/>
      <c r="F7" s="193"/>
      <c r="G7" s="189"/>
      <c r="H7" s="189"/>
    </row>
    <row r="8" spans="1:11" ht="15.75" thickBot="1" x14ac:dyDescent="0.3">
      <c r="A8" s="191"/>
      <c r="B8" s="194" t="s">
        <v>477</v>
      </c>
      <c r="C8" s="195"/>
      <c r="D8" s="196"/>
      <c r="E8" s="196"/>
      <c r="F8" s="196"/>
      <c r="G8" s="189"/>
      <c r="H8" s="197">
        <v>178919098978</v>
      </c>
      <c r="J8" s="128"/>
    </row>
    <row r="9" spans="1:11" ht="15" thickTop="1" x14ac:dyDescent="0.2">
      <c r="A9" s="191"/>
      <c r="B9" s="191"/>
      <c r="C9" s="191"/>
      <c r="D9" s="193"/>
      <c r="E9" s="193"/>
      <c r="F9" s="193"/>
      <c r="G9" s="191"/>
      <c r="H9" s="191"/>
    </row>
    <row r="10" spans="1:11" ht="15" x14ac:dyDescent="0.25">
      <c r="A10" s="191"/>
      <c r="B10" s="190" t="s">
        <v>478</v>
      </c>
      <c r="C10" s="198"/>
      <c r="D10" s="192"/>
      <c r="E10" s="192"/>
      <c r="F10" s="192"/>
      <c r="G10" s="190"/>
      <c r="H10" s="310">
        <f>+H23+H32+H41</f>
        <v>-26420149712</v>
      </c>
    </row>
    <row r="11" spans="1:11" ht="16.5" x14ac:dyDescent="0.3">
      <c r="A11" s="191"/>
      <c r="B11" s="191"/>
      <c r="C11" s="191"/>
      <c r="D11" s="193"/>
      <c r="E11" s="193"/>
      <c r="F11" s="193"/>
      <c r="G11" s="191"/>
      <c r="H11" s="199"/>
    </row>
    <row r="12" spans="1:11" ht="15.75" thickBot="1" x14ac:dyDescent="0.3">
      <c r="A12" s="189"/>
      <c r="B12" s="194" t="s">
        <v>479</v>
      </c>
      <c r="C12" s="195"/>
      <c r="D12" s="196"/>
      <c r="E12" s="196"/>
      <c r="F12" s="196"/>
      <c r="G12" s="194"/>
      <c r="H12" s="311">
        <f>+H8+H10</f>
        <v>152498949266</v>
      </c>
      <c r="K12" s="200"/>
    </row>
    <row r="13" spans="1:11" ht="17.25" thickTop="1" x14ac:dyDescent="0.3">
      <c r="A13" s="189"/>
      <c r="B13" s="189"/>
      <c r="C13" s="191"/>
      <c r="D13" s="193"/>
      <c r="E13" s="193"/>
      <c r="F13" s="193"/>
      <c r="G13" s="189"/>
      <c r="H13" s="199"/>
    </row>
    <row r="14" spans="1:11" ht="30" x14ac:dyDescent="0.25">
      <c r="A14" s="189"/>
      <c r="B14" s="201" t="s">
        <v>480</v>
      </c>
      <c r="C14" s="198"/>
      <c r="D14" s="202" t="s">
        <v>481</v>
      </c>
      <c r="E14" s="203"/>
      <c r="F14" s="202" t="s">
        <v>482</v>
      </c>
      <c r="G14" s="201"/>
      <c r="H14" s="198" t="s">
        <v>483</v>
      </c>
    </row>
    <row r="15" spans="1:11" ht="14.25" x14ac:dyDescent="0.2">
      <c r="A15" s="189"/>
      <c r="B15" s="189"/>
      <c r="C15" s="191"/>
      <c r="D15" s="193"/>
      <c r="E15" s="193"/>
      <c r="F15" s="193"/>
      <c r="G15" s="189"/>
      <c r="H15" s="189"/>
    </row>
    <row r="16" spans="1:11" ht="15" x14ac:dyDescent="0.25">
      <c r="A16" s="201"/>
      <c r="B16" s="204" t="s">
        <v>484</v>
      </c>
      <c r="C16" s="205"/>
      <c r="D16" s="206"/>
      <c r="E16" s="206"/>
      <c r="F16" s="206"/>
      <c r="G16" s="204"/>
      <c r="H16" s="189"/>
    </row>
    <row r="17" spans="1:10" ht="16.5" x14ac:dyDescent="0.3">
      <c r="A17" s="189"/>
      <c r="B17" s="189"/>
      <c r="C17" s="191"/>
      <c r="D17" s="193"/>
      <c r="E17" s="207"/>
      <c r="F17" s="193"/>
      <c r="G17" s="189"/>
      <c r="H17" s="208"/>
    </row>
    <row r="18" spans="1:10" ht="16.5" x14ac:dyDescent="0.3">
      <c r="A18" s="209" t="s">
        <v>196</v>
      </c>
      <c r="B18" s="209" t="s">
        <v>197</v>
      </c>
      <c r="C18" s="210"/>
      <c r="D18" s="211">
        <v>0</v>
      </c>
      <c r="E18" s="211"/>
      <c r="F18" s="211">
        <v>0</v>
      </c>
      <c r="G18" s="211"/>
      <c r="H18" s="208">
        <v>0</v>
      </c>
      <c r="J18" s="128"/>
    </row>
    <row r="19" spans="1:10" ht="16.5" x14ac:dyDescent="0.3">
      <c r="A19" s="209" t="s">
        <v>203</v>
      </c>
      <c r="B19" s="209" t="s">
        <v>204</v>
      </c>
      <c r="C19" s="210"/>
      <c r="D19" s="211">
        <v>0</v>
      </c>
      <c r="E19" s="211"/>
      <c r="F19" s="211">
        <v>0</v>
      </c>
      <c r="G19" s="209"/>
      <c r="H19" s="208">
        <v>0</v>
      </c>
    </row>
    <row r="20" spans="1:10" ht="16.5" x14ac:dyDescent="0.3">
      <c r="A20" s="209">
        <v>310900</v>
      </c>
      <c r="B20" s="209" t="s">
        <v>200</v>
      </c>
      <c r="C20" s="191"/>
      <c r="D20" s="211">
        <v>168509555388</v>
      </c>
      <c r="E20" s="211"/>
      <c r="F20" s="211">
        <v>195905939585</v>
      </c>
      <c r="G20" s="209"/>
      <c r="H20" s="199">
        <v>-27396384197</v>
      </c>
      <c r="J20" s="128"/>
    </row>
    <row r="21" spans="1:10" ht="16.5" x14ac:dyDescent="0.3">
      <c r="A21" s="209" t="s">
        <v>485</v>
      </c>
      <c r="B21" s="209" t="s">
        <v>486</v>
      </c>
      <c r="C21" s="191"/>
      <c r="D21" s="211">
        <v>0</v>
      </c>
      <c r="E21" s="193"/>
      <c r="F21" s="211">
        <v>0</v>
      </c>
      <c r="G21" s="189"/>
      <c r="H21" s="208">
        <v>0</v>
      </c>
    </row>
    <row r="22" spans="1:10" ht="16.5" x14ac:dyDescent="0.3">
      <c r="A22" s="209"/>
      <c r="B22" s="209"/>
      <c r="C22" s="191"/>
      <c r="D22" s="211"/>
      <c r="E22" s="193"/>
      <c r="F22" s="211"/>
      <c r="G22" s="189"/>
      <c r="H22" s="208"/>
    </row>
    <row r="23" spans="1:10" ht="15" x14ac:dyDescent="0.25">
      <c r="A23" s="201"/>
      <c r="B23" s="204" t="s">
        <v>487</v>
      </c>
      <c r="C23" s="205"/>
      <c r="D23" s="206"/>
      <c r="E23" s="206"/>
      <c r="F23" s="206"/>
      <c r="G23" s="204"/>
      <c r="H23" s="212">
        <v>-27396384197</v>
      </c>
      <c r="I23" s="128"/>
    </row>
    <row r="24" spans="1:10" ht="15" x14ac:dyDescent="0.25">
      <c r="A24" s="201"/>
      <c r="B24" s="204"/>
      <c r="C24" s="205"/>
      <c r="D24" s="206"/>
      <c r="E24" s="206"/>
      <c r="F24" s="206"/>
      <c r="G24" s="204"/>
      <c r="H24" s="189"/>
    </row>
    <row r="25" spans="1:10" ht="15" x14ac:dyDescent="0.25">
      <c r="A25" s="201"/>
      <c r="B25" s="204" t="s">
        <v>488</v>
      </c>
      <c r="C25" s="205"/>
      <c r="D25" s="206"/>
      <c r="E25" s="206"/>
      <c r="F25" s="206"/>
      <c r="G25" s="204"/>
      <c r="H25" s="189"/>
    </row>
    <row r="26" spans="1:10" ht="14.25" x14ac:dyDescent="0.2">
      <c r="A26" s="189"/>
      <c r="B26" s="189"/>
      <c r="C26" s="191"/>
      <c r="D26" s="193"/>
      <c r="E26" s="193"/>
      <c r="F26" s="193"/>
      <c r="G26" s="189"/>
      <c r="H26" s="189"/>
    </row>
    <row r="27" spans="1:10" ht="16.5" x14ac:dyDescent="0.3">
      <c r="A27" s="209" t="s">
        <v>196</v>
      </c>
      <c r="B27" s="209" t="s">
        <v>197</v>
      </c>
      <c r="C27" s="210"/>
      <c r="D27" s="211">
        <v>0</v>
      </c>
      <c r="E27" s="211"/>
      <c r="F27" s="211">
        <v>0</v>
      </c>
      <c r="G27" s="211"/>
      <c r="H27" s="199">
        <v>0</v>
      </c>
    </row>
    <row r="28" spans="1:10" ht="16.5" x14ac:dyDescent="0.3">
      <c r="A28" s="209" t="s">
        <v>203</v>
      </c>
      <c r="B28" s="209" t="s">
        <v>204</v>
      </c>
      <c r="C28" s="210"/>
      <c r="D28" s="211">
        <v>-38622724837</v>
      </c>
      <c r="E28" s="211"/>
      <c r="F28" s="211">
        <v>-39598959322</v>
      </c>
      <c r="G28" s="211"/>
      <c r="H28" s="208">
        <v>976234485</v>
      </c>
    </row>
    <row r="29" spans="1:10" ht="16.5" x14ac:dyDescent="0.3">
      <c r="A29" s="209">
        <v>310900</v>
      </c>
      <c r="B29" s="209" t="s">
        <v>200</v>
      </c>
      <c r="C29" s="210"/>
      <c r="D29" s="211">
        <v>0</v>
      </c>
      <c r="E29" s="211"/>
      <c r="F29" s="211">
        <v>0</v>
      </c>
      <c r="G29" s="211"/>
      <c r="H29" s="208">
        <v>0</v>
      </c>
    </row>
    <row r="30" spans="1:10" ht="16.5" x14ac:dyDescent="0.3">
      <c r="A30" s="209" t="s">
        <v>485</v>
      </c>
      <c r="B30" s="209" t="s">
        <v>486</v>
      </c>
      <c r="C30" s="191"/>
      <c r="D30" s="213">
        <v>0</v>
      </c>
      <c r="E30" s="193"/>
      <c r="F30" s="211">
        <v>0</v>
      </c>
      <c r="G30" s="189"/>
      <c r="H30" s="199">
        <v>0</v>
      </c>
    </row>
    <row r="31" spans="1:10" ht="16.5" x14ac:dyDescent="0.3">
      <c r="A31" s="209"/>
      <c r="B31" s="209"/>
      <c r="C31" s="191"/>
      <c r="D31" s="213"/>
      <c r="E31" s="193"/>
      <c r="F31" s="193"/>
      <c r="G31" s="189"/>
      <c r="H31" s="208"/>
    </row>
    <row r="32" spans="1:10" ht="15" x14ac:dyDescent="0.25">
      <c r="A32" s="201"/>
      <c r="B32" s="204" t="s">
        <v>489</v>
      </c>
      <c r="C32" s="205"/>
      <c r="D32" s="206"/>
      <c r="E32" s="206"/>
      <c r="F32" s="206"/>
      <c r="G32" s="204"/>
      <c r="H32" s="212">
        <v>976234485</v>
      </c>
    </row>
    <row r="33" spans="1:9" ht="16.5" x14ac:dyDescent="0.3">
      <c r="A33" s="189"/>
      <c r="B33" s="189"/>
      <c r="C33" s="191"/>
      <c r="D33" s="193"/>
      <c r="E33" s="193"/>
      <c r="F33" s="193"/>
      <c r="G33" s="189"/>
      <c r="H33" s="208"/>
    </row>
    <row r="34" spans="1:9" ht="16.5" x14ac:dyDescent="0.3">
      <c r="A34" s="189"/>
      <c r="B34" s="204" t="s">
        <v>490</v>
      </c>
      <c r="C34" s="205"/>
      <c r="D34" s="189"/>
      <c r="E34" s="193"/>
      <c r="F34" s="189"/>
      <c r="G34" s="189"/>
      <c r="H34" s="208"/>
    </row>
    <row r="35" spans="1:9" ht="12.75" customHeight="1" x14ac:dyDescent="0.25">
      <c r="A35" s="214"/>
      <c r="B35" s="215"/>
      <c r="C35" s="193"/>
      <c r="D35" s="189"/>
      <c r="E35" s="193"/>
      <c r="F35" s="189"/>
      <c r="G35" s="189"/>
      <c r="H35" s="193"/>
    </row>
    <row r="36" spans="1:9" ht="16.5" x14ac:dyDescent="0.3">
      <c r="A36" s="209" t="s">
        <v>196</v>
      </c>
      <c r="B36" s="209" t="s">
        <v>197</v>
      </c>
      <c r="C36" s="210"/>
      <c r="D36" s="211">
        <v>22612118715</v>
      </c>
      <c r="E36" s="211"/>
      <c r="F36" s="211">
        <v>22612118715</v>
      </c>
      <c r="G36" s="211"/>
      <c r="H36" s="208">
        <v>0</v>
      </c>
    </row>
    <row r="37" spans="1:9" ht="16.5" x14ac:dyDescent="0.3">
      <c r="A37" s="209" t="s">
        <v>203</v>
      </c>
      <c r="B37" s="209" t="s">
        <v>204</v>
      </c>
      <c r="C37" s="210"/>
      <c r="D37" s="211">
        <v>0</v>
      </c>
      <c r="E37" s="211"/>
      <c r="F37" s="211">
        <v>0</v>
      </c>
      <c r="G37" s="211"/>
      <c r="H37" s="208">
        <v>0</v>
      </c>
    </row>
    <row r="38" spans="1:9" ht="16.5" x14ac:dyDescent="0.3">
      <c r="A38" s="209">
        <v>310900</v>
      </c>
      <c r="B38" s="209" t="s">
        <v>200</v>
      </c>
      <c r="C38" s="210"/>
      <c r="D38" s="211">
        <v>0</v>
      </c>
      <c r="E38" s="211"/>
      <c r="F38" s="211">
        <v>0</v>
      </c>
      <c r="G38" s="211"/>
      <c r="H38" s="208">
        <f>IF(D38=F38,D38-F38,0)</f>
        <v>0</v>
      </c>
    </row>
    <row r="39" spans="1:9" ht="16.5" x14ac:dyDescent="0.3">
      <c r="A39" s="209" t="s">
        <v>485</v>
      </c>
      <c r="B39" s="209" t="s">
        <v>486</v>
      </c>
      <c r="C39" s="193"/>
      <c r="D39" s="211">
        <v>0</v>
      </c>
      <c r="E39" s="211"/>
      <c r="F39" s="211">
        <v>0</v>
      </c>
      <c r="G39" s="211"/>
      <c r="H39" s="208">
        <f>IF(D39=F39,D39-F39,0)</f>
        <v>0</v>
      </c>
    </row>
    <row r="40" spans="1:9" ht="16.5" x14ac:dyDescent="0.3">
      <c r="A40" s="209"/>
      <c r="B40" s="209"/>
      <c r="C40" s="193"/>
      <c r="D40" s="193"/>
      <c r="E40" s="193"/>
      <c r="F40" s="189"/>
      <c r="G40" s="189"/>
      <c r="H40" s="193"/>
    </row>
    <row r="41" spans="1:9" ht="15" x14ac:dyDescent="0.25">
      <c r="A41" s="201"/>
      <c r="B41" s="204" t="s">
        <v>491</v>
      </c>
      <c r="C41" s="205"/>
      <c r="D41" s="206"/>
      <c r="E41" s="206"/>
      <c r="F41" s="206"/>
      <c r="G41" s="204"/>
      <c r="H41" s="212">
        <f>SUM(H36:H38)</f>
        <v>0</v>
      </c>
    </row>
    <row r="42" spans="1:9" ht="11.25" customHeight="1" x14ac:dyDescent="0.25">
      <c r="A42" s="216"/>
      <c r="B42" s="216"/>
      <c r="C42" s="216"/>
      <c r="D42" s="216"/>
      <c r="E42" s="216"/>
      <c r="F42" s="216"/>
      <c r="G42" s="216"/>
      <c r="H42" s="216"/>
    </row>
    <row r="43" spans="1:9" ht="11.25" customHeight="1" x14ac:dyDescent="0.25">
      <c r="A43" s="216"/>
      <c r="B43" s="216"/>
      <c r="C43" s="216"/>
      <c r="D43" s="216"/>
      <c r="E43" s="216"/>
      <c r="F43" s="216"/>
      <c r="G43" s="216"/>
      <c r="H43" s="216"/>
    </row>
    <row r="44" spans="1:9" ht="12.75" customHeight="1" x14ac:dyDescent="0.25">
      <c r="A44" s="217"/>
      <c r="B44" s="217"/>
      <c r="C44" s="217"/>
      <c r="D44" s="217"/>
      <c r="E44" s="217"/>
      <c r="F44" s="217"/>
      <c r="G44" s="217"/>
      <c r="H44" s="217"/>
      <c r="I44" s="218"/>
    </row>
    <row r="45" spans="1:9" ht="25.5" customHeight="1" x14ac:dyDescent="0.2">
      <c r="A45" s="219"/>
      <c r="B45" s="313" t="s">
        <v>456</v>
      </c>
      <c r="C45" s="220"/>
      <c r="D45" s="219"/>
      <c r="E45" s="404" t="s">
        <v>456</v>
      </c>
      <c r="F45" s="404"/>
      <c r="G45" s="404"/>
      <c r="H45" s="404"/>
      <c r="I45" s="218"/>
    </row>
    <row r="46" spans="1:9" ht="15.75" x14ac:dyDescent="0.25">
      <c r="A46" s="401" t="s">
        <v>474</v>
      </c>
      <c r="B46" s="401"/>
      <c r="C46" s="219"/>
      <c r="D46" s="219"/>
      <c r="E46" s="401" t="str">
        <f>+ACTIVIDAD!C69</f>
        <v>DIANA LIZBETH RAMIREZ</v>
      </c>
      <c r="F46" s="401"/>
      <c r="G46" s="401"/>
      <c r="H46" s="401"/>
      <c r="I46" s="221"/>
    </row>
    <row r="47" spans="1:9" ht="15.75" customHeight="1" x14ac:dyDescent="0.25">
      <c r="A47" s="402" t="s">
        <v>403</v>
      </c>
      <c r="B47" s="402"/>
      <c r="C47" s="219"/>
      <c r="D47" s="219"/>
      <c r="E47" s="401" t="str">
        <f>+ACTIVIDAD!C70</f>
        <v>C.C. 38,364,858</v>
      </c>
      <c r="F47" s="401"/>
      <c r="G47" s="401"/>
      <c r="H47" s="401"/>
      <c r="I47" s="222"/>
    </row>
    <row r="48" spans="1:9" ht="15" customHeight="1" x14ac:dyDescent="0.2">
      <c r="A48" s="403" t="s">
        <v>404</v>
      </c>
      <c r="B48" s="403"/>
      <c r="C48" s="219"/>
      <c r="D48" s="219"/>
      <c r="E48" s="403" t="str">
        <f>+ACTIVIDAD!C71</f>
        <v>ASESORA RECURSOS FINANCIEROS ( E )</v>
      </c>
      <c r="F48" s="403"/>
      <c r="G48" s="403"/>
      <c r="H48" s="403"/>
      <c r="I48" s="218"/>
    </row>
    <row r="49" spans="1:16" ht="15" x14ac:dyDescent="0.2">
      <c r="A49" s="312"/>
      <c r="B49" s="312"/>
      <c r="C49" s="219"/>
      <c r="D49" s="219"/>
      <c r="E49" s="219"/>
      <c r="F49" s="223"/>
      <c r="G49" s="223"/>
      <c r="H49" s="223"/>
    </row>
    <row r="50" spans="1:16" ht="15" x14ac:dyDescent="0.2">
      <c r="A50" s="312"/>
      <c r="B50" s="312"/>
      <c r="C50" s="219"/>
      <c r="D50" s="219"/>
      <c r="E50" s="219"/>
      <c r="F50" s="223"/>
      <c r="G50" s="223"/>
      <c r="H50" s="223"/>
    </row>
    <row r="51" spans="1:16" ht="15" x14ac:dyDescent="0.2">
      <c r="A51" s="312"/>
      <c r="B51" s="312"/>
      <c r="C51" s="224"/>
      <c r="D51" s="224"/>
      <c r="E51" s="223"/>
      <c r="F51" s="223"/>
      <c r="G51" s="223"/>
      <c r="H51" s="223"/>
    </row>
    <row r="52" spans="1:16" ht="12.75" customHeight="1" x14ac:dyDescent="0.2">
      <c r="A52" s="404" t="s">
        <v>456</v>
      </c>
      <c r="B52" s="404"/>
      <c r="C52" s="404"/>
      <c r="D52" s="404"/>
      <c r="E52" s="404"/>
      <c r="F52" s="404"/>
      <c r="G52" s="404"/>
      <c r="H52" s="404"/>
    </row>
    <row r="53" spans="1:16" ht="15.75" x14ac:dyDescent="0.25">
      <c r="A53" s="401" t="s">
        <v>405</v>
      </c>
      <c r="B53" s="401"/>
      <c r="C53" s="401"/>
      <c r="D53" s="401"/>
      <c r="E53" s="401"/>
      <c r="F53" s="401"/>
      <c r="G53" s="401"/>
      <c r="H53" s="401"/>
      <c r="I53" s="401"/>
      <c r="J53" s="401"/>
      <c r="K53" s="401"/>
      <c r="L53" s="401"/>
      <c r="M53" s="401"/>
      <c r="N53" s="401"/>
      <c r="O53" s="401"/>
      <c r="P53" s="401"/>
    </row>
    <row r="54" spans="1:16" ht="15" customHeight="1" x14ac:dyDescent="0.4">
      <c r="A54" s="401" t="s">
        <v>406</v>
      </c>
      <c r="B54" s="401"/>
      <c r="C54" s="401"/>
      <c r="D54" s="401"/>
      <c r="E54" s="401"/>
      <c r="F54" s="401"/>
      <c r="G54" s="401"/>
      <c r="H54" s="401"/>
      <c r="I54" s="401"/>
      <c r="J54" s="401"/>
      <c r="K54" s="401"/>
      <c r="L54" s="401"/>
      <c r="M54" s="401"/>
      <c r="N54" s="401"/>
      <c r="O54" s="162"/>
      <c r="P54" s="162"/>
    </row>
    <row r="55" spans="1:16" ht="15" customHeight="1" x14ac:dyDescent="0.25">
      <c r="A55" s="401" t="s">
        <v>408</v>
      </c>
      <c r="B55" s="401"/>
      <c r="C55" s="401"/>
      <c r="D55" s="401"/>
      <c r="E55" s="401"/>
      <c r="F55" s="401"/>
      <c r="G55" s="401"/>
      <c r="H55" s="401"/>
      <c r="I55" s="401"/>
      <c r="J55" s="401"/>
      <c r="K55" s="401"/>
      <c r="L55" s="401"/>
      <c r="M55" s="401"/>
      <c r="N55" s="401"/>
      <c r="O55" s="401"/>
      <c r="P55" s="401"/>
    </row>
    <row r="56" spans="1:16" x14ac:dyDescent="0.2">
      <c r="A56" s="129"/>
      <c r="B56" s="129"/>
      <c r="C56" s="129"/>
      <c r="D56" s="129"/>
      <c r="E56" s="129"/>
      <c r="F56" s="129"/>
      <c r="G56" s="129"/>
      <c r="H56" s="129"/>
    </row>
    <row r="57" spans="1:16" x14ac:dyDescent="0.2">
      <c r="A57" s="129"/>
      <c r="B57" s="129"/>
      <c r="C57" s="129"/>
      <c r="D57" s="129"/>
      <c r="E57" s="129"/>
      <c r="F57" s="129"/>
      <c r="G57" s="129"/>
      <c r="H57" s="129"/>
    </row>
  </sheetData>
  <mergeCells count="26">
    <mergeCell ref="A46:B46"/>
    <mergeCell ref="E46:H46"/>
    <mergeCell ref="A2:H2"/>
    <mergeCell ref="A3:H3"/>
    <mergeCell ref="A4:H4"/>
    <mergeCell ref="A5:H5"/>
    <mergeCell ref="E45:H45"/>
    <mergeCell ref="A54:H54"/>
    <mergeCell ref="A55:H55"/>
    <mergeCell ref="A47:B47"/>
    <mergeCell ref="E47:H47"/>
    <mergeCell ref="A48:B48"/>
    <mergeCell ref="E48:H48"/>
    <mergeCell ref="A52:H52"/>
    <mergeCell ref="A53:H53"/>
    <mergeCell ref="I53:J53"/>
    <mergeCell ref="K53:L53"/>
    <mergeCell ref="M53:N53"/>
    <mergeCell ref="O53:P53"/>
    <mergeCell ref="I54:J54"/>
    <mergeCell ref="O55:P55"/>
    <mergeCell ref="K54:L54"/>
    <mergeCell ref="M54:N54"/>
    <mergeCell ref="I55:J55"/>
    <mergeCell ref="K55:L55"/>
    <mergeCell ref="M55:N5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CGN-2015-001</vt:lpstr>
      <vt:lpstr>CGN-2015-002</vt:lpstr>
      <vt:lpstr>BGENERAL</vt:lpstr>
      <vt:lpstr>ACTIVIDAD</vt:lpstr>
      <vt:lpstr>patri2025</vt:lpstr>
      <vt:lpstr>ACTIVIDAD!Títulos_a_imprimir</vt:lpstr>
      <vt:lpstr>BGENERAL!Títulos_a_imprimir</vt:lpstr>
      <vt:lpstr>'CGN-2015-001'!Títulos_a_imprimir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Jairo Antonio Pardo Murcia</dc:creator>
  <cp:lastModifiedBy>Yasmin Ontibon Salazar</cp:lastModifiedBy>
  <cp:lastPrinted>2026-01-19T20:26:11Z</cp:lastPrinted>
  <dcterms:created xsi:type="dcterms:W3CDTF">2026-01-19T20:03:44Z</dcterms:created>
  <dcterms:modified xsi:type="dcterms:W3CDTF">2026-02-04T14:02:30Z</dcterms:modified>
</cp:coreProperties>
</file>